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onomarenko\Desktop\ріні звіти на сайт 2018\"/>
    </mc:Choice>
  </mc:AlternateContent>
  <xr:revisionPtr revIDLastSave="0" documentId="8_{FE07083D-084C-4DEE-A935-D9B1F58F1C30}" xr6:coauthVersionLast="41" xr6:coauthVersionMax="41" xr10:uidLastSave="{00000000-0000-0000-0000-000000000000}"/>
  <bookViews>
    <workbookView xWindow="-109" yWindow="-109" windowWidth="26301" windowHeight="14305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81029" calcMode="manual" fullCalcOnLoad="1"/>
</workbook>
</file>

<file path=xl/calcChain.xml><?xml version="1.0" encoding="utf-8"?>
<calcChain xmlns="http://schemas.openxmlformats.org/spreadsheetml/2006/main">
  <c r="E4" i="7" l="1"/>
  <c r="F4" i="7"/>
  <c r="G6" i="3"/>
  <c r="G55" i="3"/>
  <c r="C20" i="3"/>
  <c r="C6" i="3"/>
  <c r="D20" i="3"/>
  <c r="D6" i="3"/>
  <c r="E20" i="3"/>
  <c r="E6" i="3"/>
  <c r="F20" i="3"/>
  <c r="F6" i="3"/>
  <c r="G20" i="3"/>
  <c r="H20" i="3"/>
  <c r="H6" i="3"/>
  <c r="I20" i="3"/>
  <c r="I6" i="3"/>
  <c r="J20" i="3"/>
  <c r="J6" i="3"/>
  <c r="K20" i="3"/>
  <c r="K6" i="3"/>
  <c r="L20" i="3"/>
  <c r="L6" i="3"/>
  <c r="C27" i="3"/>
  <c r="D27" i="3"/>
  <c r="E27" i="3"/>
  <c r="F27" i="3"/>
  <c r="G27" i="3"/>
  <c r="H27" i="3"/>
  <c r="I27" i="3"/>
  <c r="J27" i="3"/>
  <c r="K27" i="3"/>
  <c r="L27" i="3"/>
  <c r="C39" i="3"/>
  <c r="C38" i="3"/>
  <c r="D39" i="3"/>
  <c r="D38" i="3"/>
  <c r="E39" i="3"/>
  <c r="E38" i="3"/>
  <c r="F39" i="3"/>
  <c r="F38" i="3"/>
  <c r="G39" i="3"/>
  <c r="G38" i="3"/>
  <c r="H39" i="3"/>
  <c r="H38" i="3"/>
  <c r="I39" i="3"/>
  <c r="I38" i="3"/>
  <c r="J39" i="3"/>
  <c r="J38" i="3"/>
  <c r="K39" i="3"/>
  <c r="K38" i="3"/>
  <c r="L39" i="3"/>
  <c r="L38" i="3"/>
  <c r="C49" i="3"/>
  <c r="D49" i="3"/>
  <c r="E49" i="3"/>
  <c r="F49" i="3"/>
  <c r="G49" i="3"/>
  <c r="H49" i="3"/>
  <c r="I49" i="3"/>
  <c r="J49" i="3"/>
  <c r="K49" i="3"/>
  <c r="L49" i="3"/>
  <c r="J55" i="3"/>
  <c r="H55" i="3"/>
  <c r="F55" i="3"/>
  <c r="D55" i="3"/>
  <c r="I55" i="3"/>
  <c r="E55" i="3"/>
  <c r="C55" i="3"/>
  <c r="L55" i="3"/>
  <c r="K55" i="3"/>
</calcChain>
</file>

<file path=xl/sharedStrings.xml><?xml version="1.0" encoding="utf-8"?>
<sst xmlns="http://schemas.openxmlformats.org/spreadsheetml/2006/main" count="152" uniqueCount="123">
  <si>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</si>
  <si>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</si>
  <si>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</si>
  <si>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</si>
  <si>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</si>
  <si>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</si>
  <si>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</si>
  <si>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</si>
  <si>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</si>
  <si>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</si>
  <si>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</si>
  <si>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</si>
  <si>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</si>
  <si>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</si>
  <si>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</si>
  <si>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</si>
  <si>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</si>
  <si>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</si>
  <si>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</si>
  <si>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</si>
  <si>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</si>
  <si>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</si>
  <si>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</si>
  <si>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</si>
  <si>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</si>
  <si>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</si>
  <si>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</si>
  <si>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</si>
  <si>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</si>
  <si>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</si>
  <si>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</si>
  <si>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</si>
  <si>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</si>
  <si>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</si>
  <si>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</si>
  <si>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</si>
  <si>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</si>
  <si>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</si>
  <si>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</si>
  <si>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</si>
  <si>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</si>
  <si>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</si>
  <si>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</si>
  <si>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</si>
  <si>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</si>
  <si>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</si>
  <si>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</si>
  <si>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</si>
  <si>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</si>
  <si>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</si>
  <si>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</si>
  <si>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</si>
  <si>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</si>
  <si>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</si>
  <si>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</si>
  <si>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</si>
  <si>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</si>
  <si>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</si>
  <si>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</si>
  <si>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</si>
  <si>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</si>
  <si>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</si>
  <si>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</si>
  <si>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</si>
  <si>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</si>
  <si>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</si>
  <si>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</si>
  <si>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</si>
  <si>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</si>
  <si>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</si>
  <si>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</si>
  <si>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</si>
  <si>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</si>
  <si>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</si>
  <si>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</si>
  <si>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</si>
  <si>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</si>
  <si>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</si>
  <si>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</si>
  <si>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</si>
  <si>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</si>
  <si>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</si>
  <si>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</si>
  <si>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</si>
  <si>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</si>
  <si>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</si>
  <si>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</si>
  <si>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</si>
  <si>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</si>
  <si>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</si>
  <si>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</si>
  <si>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</si>
  <si>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</si>
  <si>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</si>
  <si>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</si>
  <si>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</si>
  <si>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</si>
  <si>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</si>
  <si>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</si>
  <si>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</si>
  <si>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</si>
  <si>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</si>
  <si>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</si>
  <si>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</si>
  <si>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</si>
  <si>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</si>
  <si>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</si>
  <si>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</si>
  <si>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</si>
  <si>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</si>
  <si>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</si>
  <si>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</si>
  <si>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</si>
  <si>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</si>
  <si>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</si>
  <si>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22, 33, 44, 49)</t>
    </r>
  </si>
  <si>
    <t>2018 рік</t>
  </si>
  <si>
    <t>ТУ ДСА України в Харкiвській областi</t>
  </si>
  <si>
    <t>61050. Харківська область.м. Харків</t>
  </si>
  <si>
    <t>м-н Руднєва</t>
  </si>
  <si>
    <t/>
  </si>
  <si>
    <t>Н.О. Малишкіна</t>
  </si>
  <si>
    <t>8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</si>
</sst>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3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43">
    <xf numFmtId="0" fontId="0" fillId="0" borderId="0" xfId="0"/>
    <xf numFmtId="0" fontId="2" fillId="0" borderId="0" xfId="1" applyFont="1"/>
    <xf numFmtId="0" fontId="9" fillId="0" borderId="0" xfId="1" applyFont="1" applyAlignment="1">
      <alignment horizontal="center"/>
    </xf>
    <xf numFmtId="0" fontId="8" fillId="0" borderId="0" xfId="1" applyFont="1"/>
    <xf numFmtId="0" fontId="11" fillId="0" borderId="1" xfId="1" applyFont="1" applyBorder="1" applyAlignment="1">
      <alignment horizontal="center"/>
    </xf>
    <xf numFmtId="0" fontId="11" fillId="0" borderId="0" xfId="1" applyFont="1" applyAlignment="1">
      <alignment horizontal="center"/>
    </xf>
    <xf numFmtId="0" fontId="2" fillId="0" borderId="2" xfId="1" applyFont="1" applyBorder="1"/>
    <xf numFmtId="0" fontId="2" fillId="0" borderId="3" xfId="1" applyFont="1" applyBorder="1"/>
    <xf numFmtId="0" fontId="9" fillId="0" borderId="4" xfId="1" applyFont="1" applyBorder="1" applyAlignment="1">
      <alignment horizontal="center"/>
    </xf>
    <xf numFmtId="0" fontId="2" fillId="0" borderId="5" xfId="1" applyFont="1" applyBorder="1"/>
    <xf numFmtId="0" fontId="2" fillId="0" borderId="6" xfId="1" applyFont="1" applyBorder="1"/>
    <xf numFmtId="0" fontId="12" fillId="0" borderId="0" xfId="1" applyFont="1" applyAlignment="1">
      <alignment horizontal="center"/>
    </xf>
    <xf numFmtId="0" fontId="3" fillId="0" borderId="5" xfId="1" applyFont="1" applyBorder="1" applyAlignment="1">
      <alignment horizontal="left" wrapText="1"/>
    </xf>
    <xf numFmtId="0" fontId="3" fillId="0" borderId="0" xfId="1" applyFont="1" applyAlignment="1">
      <alignment horizontal="left" wrapText="1"/>
    </xf>
    <xf numFmtId="0" fontId="3" fillId="0" borderId="3" xfId="1" applyFont="1" applyBorder="1" applyAlignment="1">
      <alignment horizontal="left" wrapText="1"/>
    </xf>
    <xf numFmtId="0" fontId="3" fillId="0" borderId="6" xfId="1" applyFont="1" applyBorder="1" applyAlignment="1">
      <alignment horizontal="left" wrapText="1"/>
    </xf>
    <xf numFmtId="0" fontId="5" fillId="0" borderId="0" xfId="1" applyFont="1" applyAlignment="1">
      <alignment horizontal="center"/>
    </xf>
    <xf numFmtId="0" fontId="3" fillId="0" borderId="6" xfId="1" applyFont="1" applyBorder="1"/>
    <xf numFmtId="0" fontId="3" fillId="0" borderId="5" xfId="1" applyFont="1" applyBorder="1"/>
    <xf numFmtId="0" fontId="3" fillId="0" borderId="0" xfId="1" applyFont="1"/>
    <xf numFmtId="0" fontId="3" fillId="0" borderId="6" xfId="1" applyFont="1" applyBorder="1" applyAlignment="1">
      <alignment wrapText="1"/>
    </xf>
    <xf numFmtId="0" fontId="5" fillId="0" borderId="5" xfId="1" applyFont="1" applyBorder="1"/>
    <xf numFmtId="0" fontId="5" fillId="0" borderId="0" xfId="1" applyFont="1"/>
    <xf numFmtId="0" fontId="2" fillId="0" borderId="7" xfId="1" applyFont="1" applyBorder="1"/>
    <xf numFmtId="0" fontId="2" fillId="0" borderId="8" xfId="1" applyFont="1" applyBorder="1"/>
    <xf numFmtId="0" fontId="2" fillId="0" borderId="1" xfId="1" applyFont="1" applyBorder="1"/>
    <xf numFmtId="0" fontId="9" fillId="0" borderId="9" xfId="1" applyFont="1" applyBorder="1"/>
    <xf numFmtId="0" fontId="9" fillId="0" borderId="1" xfId="1" applyFont="1" applyBorder="1"/>
    <xf numFmtId="0" fontId="2" fillId="0" borderId="10" xfId="1" applyFont="1" applyBorder="1"/>
    <xf numFmtId="0" fontId="2" fillId="0" borderId="11" xfId="1" applyFont="1" applyBorder="1"/>
    <xf numFmtId="0" fontId="3" fillId="0" borderId="12" xfId="1" applyFont="1" applyBorder="1" applyAlignment="1">
      <alignment wrapText="1"/>
    </xf>
    <xf numFmtId="0" fontId="12" fillId="0" borderId="9" xfId="1" applyFont="1" applyBorder="1"/>
    <xf numFmtId="0" fontId="12" fillId="0" borderId="1" xfId="1" applyFont="1" applyBorder="1"/>
    <xf numFmtId="0" fontId="15" fillId="0" borderId="0" xfId="0" applyFont="1" applyAlignment="1">
      <alignment horizontal="center" vertical="top"/>
    </xf>
    <xf numFmtId="49" fontId="15" fillId="0" borderId="0" xfId="0" applyNumberFormat="1" applyFont="1" applyAlignment="1">
      <alignment horizontal="center" vertical="top"/>
    </xf>
    <xf numFmtId="0" fontId="14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 vertical="top"/>
    </xf>
    <xf numFmtId="49" fontId="7" fillId="0" borderId="0" xfId="0" applyNumberFormat="1" applyFont="1" applyAlignment="1">
      <alignment horizontal="right"/>
    </xf>
    <xf numFmtId="0" fontId="6" fillId="0" borderId="0" xfId="0" applyFont="1"/>
    <xf numFmtId="0" fontId="3" fillId="0" borderId="0" xfId="0" applyFont="1"/>
    <xf numFmtId="0" fontId="17" fillId="0" borderId="4" xfId="0" applyFont="1" applyBorder="1" applyAlignment="1">
      <alignment horizontal="center" vertical="center"/>
    </xf>
    <xf numFmtId="0" fontId="17" fillId="0" borderId="0" xfId="0" applyFont="1"/>
    <xf numFmtId="0" fontId="22" fillId="0" borderId="0" xfId="0" applyFont="1"/>
    <xf numFmtId="1" fontId="6" fillId="0" borderId="0" xfId="0" applyNumberFormat="1" applyFont="1"/>
    <xf numFmtId="1" fontId="3" fillId="0" borderId="0" xfId="0" applyNumberFormat="1" applyFont="1"/>
    <xf numFmtId="0" fontId="18" fillId="0" borderId="0" xfId="0" applyFont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4" fillId="0" borderId="0" xfId="0" applyNumberFormat="1" applyFont="1" applyAlignment="1">
      <alignment wrapText="1"/>
    </xf>
    <xf numFmtId="49" fontId="6" fillId="0" borderId="0" xfId="0" applyNumberFormat="1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Alignment="1">
      <alignment wrapText="1"/>
    </xf>
    <xf numFmtId="0" fontId="4" fillId="0" borderId="0" xfId="2" applyFont="1" applyAlignment="1">
      <alignment horizontal="left" wrapText="1"/>
    </xf>
    <xf numFmtId="0" fontId="6" fillId="0" borderId="0" xfId="2" applyFont="1"/>
    <xf numFmtId="0" fontId="14" fillId="0" borderId="0" xfId="2" applyFont="1" applyAlignment="1">
      <alignment horizontal="center" wrapText="1"/>
    </xf>
    <xf numFmtId="0" fontId="4" fillId="0" borderId="0" xfId="2" applyFont="1"/>
    <xf numFmtId="49" fontId="15" fillId="0" borderId="0" xfId="2" applyNumberFormat="1" applyFont="1" applyAlignment="1">
      <alignment horizontal="center" vertical="top"/>
    </xf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Alignment="1">
      <alignment horizontal="left"/>
    </xf>
    <xf numFmtId="49" fontId="5" fillId="0" borderId="0" xfId="2" applyNumberFormat="1" applyFont="1"/>
    <xf numFmtId="49" fontId="2" fillId="0" borderId="0" xfId="2" applyNumberFormat="1"/>
    <xf numFmtId="49" fontId="5" fillId="0" borderId="0" xfId="2" applyNumberFormat="1" applyFont="1" applyAlignment="1">
      <alignment horizontal="left"/>
    </xf>
    <xf numFmtId="0" fontId="5" fillId="0" borderId="0" xfId="2" applyFont="1"/>
    <xf numFmtId="0" fontId="16" fillId="0" borderId="0" xfId="2" applyFont="1"/>
    <xf numFmtId="0" fontId="2" fillId="0" borderId="0" xfId="2" applyAlignment="1">
      <alignment wrapText="1"/>
    </xf>
    <xf numFmtId="0" fontId="7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5" fillId="0" borderId="7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11" fillId="0" borderId="5" xfId="1" applyFont="1" applyBorder="1" applyAlignment="1">
      <alignment horizontal="center"/>
    </xf>
    <xf numFmtId="0" fontId="11" fillId="0" borderId="0" xfId="1" applyFont="1" applyAlignment="1">
      <alignment horizontal="center"/>
    </xf>
    <xf numFmtId="0" fontId="11" fillId="0" borderId="3" xfId="1" applyFont="1" applyBorder="1" applyAlignment="1">
      <alignment horizontal="center"/>
    </xf>
    <xf numFmtId="0" fontId="3" fillId="0" borderId="5" xfId="1" applyFont="1" applyBorder="1" applyAlignment="1">
      <alignment horizontal="left" wrapText="1"/>
    </xf>
    <xf numFmtId="0" fontId="3" fillId="0" borderId="0" xfId="1" applyFont="1" applyAlignment="1">
      <alignment horizontal="left" wrapText="1"/>
    </xf>
    <xf numFmtId="0" fontId="3" fillId="0" borderId="3" xfId="1" applyFont="1" applyBorder="1" applyAlignment="1">
      <alignment horizontal="left" wrapText="1"/>
    </xf>
    <xf numFmtId="0" fontId="3" fillId="0" borderId="6" xfId="1" applyFont="1" applyBorder="1" applyAlignment="1">
      <alignment horizontal="center" wrapText="1"/>
    </xf>
    <xf numFmtId="0" fontId="3" fillId="0" borderId="7" xfId="1" applyFont="1" applyBorder="1" applyAlignment="1">
      <alignment horizontal="left" wrapText="1"/>
    </xf>
    <xf numFmtId="0" fontId="3" fillId="0" borderId="2" xfId="1" applyFont="1" applyBorder="1" applyAlignment="1">
      <alignment horizontal="left" wrapText="1"/>
    </xf>
    <xf numFmtId="0" fontId="3" fillId="0" borderId="8" xfId="1" applyFont="1" applyBorder="1" applyAlignment="1">
      <alignment horizontal="left" wrapText="1"/>
    </xf>
    <xf numFmtId="0" fontId="5" fillId="0" borderId="5" xfId="1" applyFont="1" applyBorder="1"/>
    <xf numFmtId="0" fontId="13" fillId="0" borderId="0" xfId="1" applyFont="1"/>
    <xf numFmtId="0" fontId="5" fillId="0" borderId="2" xfId="1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Alignment="1">
      <alignment horizontal="center"/>
    </xf>
    <xf numFmtId="0" fontId="3" fillId="0" borderId="5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3" xfId="1" applyFont="1" applyBorder="1" applyAlignment="1">
      <alignment horizontal="left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9" fillId="0" borderId="13" xfId="1" applyFont="1" applyBorder="1" applyAlignment="1">
      <alignment horizontal="center"/>
    </xf>
    <xf numFmtId="0" fontId="9" fillId="0" borderId="15" xfId="1" applyFont="1" applyBorder="1" applyAlignment="1">
      <alignment horizontal="center"/>
    </xf>
    <xf numFmtId="0" fontId="9" fillId="0" borderId="14" xfId="1" applyFont="1" applyBorder="1" applyAlignment="1">
      <alignment horizontal="center"/>
    </xf>
    <xf numFmtId="0" fontId="8" fillId="0" borderId="2" xfId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27" fillId="0" borderId="4" xfId="0" applyNumberFormat="1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7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" fontId="26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zoomScaleNormal="100" workbookViewId="0">
      <selection activeCell="B3" sqref="B3:H3"/>
    </sheetView>
  </sheetViews>
  <sheetFormatPr defaultColWidth="9.125" defaultRowHeight="12.9" x14ac:dyDescent="0.2"/>
  <cols>
    <col min="1" max="1" width="1.125" style="1" customWidth="1"/>
    <col min="2" max="2" width="15.375" style="1" customWidth="1"/>
    <col min="3" max="3" width="7.625" style="1" customWidth="1"/>
    <col min="4" max="4" width="17.375" style="1" customWidth="1"/>
    <col min="5" max="5" width="15.375" style="1" customWidth="1"/>
    <col min="6" max="6" width="18.25" style="1" customWidth="1"/>
    <col min="7" max="7" width="9.875" style="1" customWidth="1"/>
    <col min="8" max="8" width="17.75" style="1" customWidth="1"/>
    <col min="9" max="16384" width="9.125" style="1"/>
  </cols>
  <sheetData>
    <row r="1" spans="1:8" ht="12.9" customHeight="1" x14ac:dyDescent="0.2">
      <c r="E1" s="2" t="s">
        <v>21</v>
      </c>
    </row>
    <row r="3" spans="1:8" ht="35.35" customHeight="1" x14ac:dyDescent="0.2">
      <c r="B3" s="114" t="s">
        <v>39</v>
      </c>
      <c r="C3" s="114"/>
      <c r="D3" s="114"/>
      <c r="E3" s="114"/>
      <c r="F3" s="114"/>
      <c r="G3" s="114"/>
      <c r="H3" s="114"/>
    </row>
    <row r="4" spans="1:8" ht="19.05" customHeight="1" x14ac:dyDescent="0.3">
      <c r="B4" s="115"/>
      <c r="C4" s="115"/>
      <c r="D4" s="115"/>
      <c r="E4" s="115"/>
      <c r="F4" s="115"/>
      <c r="G4" s="115"/>
      <c r="H4" s="115"/>
    </row>
    <row r="5" spans="1:8" ht="19.05" customHeight="1" x14ac:dyDescent="0.3">
      <c r="B5" s="3"/>
      <c r="C5" s="3"/>
      <c r="D5" s="119" t="s">
        <v>116</v>
      </c>
      <c r="E5" s="119"/>
      <c r="F5" s="119"/>
      <c r="G5" s="3"/>
      <c r="H5" s="3"/>
    </row>
    <row r="6" spans="1:8" x14ac:dyDescent="0.2">
      <c r="E6" s="4" t="s">
        <v>22</v>
      </c>
    </row>
    <row r="7" spans="1:8" ht="12.9" customHeight="1" x14ac:dyDescent="0.2">
      <c r="E7" s="5"/>
    </row>
    <row r="8" spans="1:8" ht="12.9" customHeight="1" x14ac:dyDescent="0.2">
      <c r="E8" s="5"/>
    </row>
    <row r="9" spans="1:8" ht="12.9" customHeight="1" x14ac:dyDescent="0.2">
      <c r="B9" s="6"/>
      <c r="C9" s="6"/>
      <c r="D9" s="6"/>
      <c r="E9" s="6"/>
    </row>
    <row r="10" spans="1:8" ht="12.9" customHeight="1" x14ac:dyDescent="0.2">
      <c r="A10" s="7"/>
      <c r="B10" s="116" t="s">
        <v>23</v>
      </c>
      <c r="C10" s="117"/>
      <c r="D10" s="118"/>
      <c r="E10" s="8" t="s">
        <v>24</v>
      </c>
      <c r="F10" s="9"/>
      <c r="G10" s="2" t="s">
        <v>40</v>
      </c>
    </row>
    <row r="11" spans="1:8" ht="12.9" customHeight="1" x14ac:dyDescent="0.25">
      <c r="A11" s="7"/>
      <c r="B11" s="31"/>
      <c r="C11" s="32"/>
      <c r="D11" s="28"/>
      <c r="E11" s="29"/>
      <c r="G11" s="11" t="s">
        <v>41</v>
      </c>
    </row>
    <row r="12" spans="1:8" ht="37.549999999999997" customHeight="1" x14ac:dyDescent="0.25">
      <c r="A12" s="7"/>
      <c r="B12" s="97" t="s">
        <v>25</v>
      </c>
      <c r="C12" s="98"/>
      <c r="D12" s="99"/>
      <c r="E12" s="15" t="s">
        <v>42</v>
      </c>
      <c r="G12" s="11"/>
    </row>
    <row r="13" spans="1:8" ht="12.75" customHeight="1" x14ac:dyDescent="0.25">
      <c r="A13" s="7"/>
      <c r="B13" s="12"/>
      <c r="C13" s="13"/>
      <c r="D13" s="14"/>
      <c r="E13" s="15"/>
      <c r="G13" s="16" t="s">
        <v>26</v>
      </c>
    </row>
    <row r="14" spans="1:8" ht="12.75" customHeight="1" x14ac:dyDescent="0.25">
      <c r="A14" s="7"/>
      <c r="B14" s="97" t="s">
        <v>43</v>
      </c>
      <c r="C14" s="98"/>
      <c r="D14" s="99"/>
      <c r="E14" s="100" t="s">
        <v>42</v>
      </c>
      <c r="F14" s="110" t="s">
        <v>27</v>
      </c>
      <c r="G14" s="110"/>
      <c r="H14" s="110"/>
    </row>
    <row r="15" spans="1:8" ht="12.75" customHeight="1" x14ac:dyDescent="0.25">
      <c r="A15" s="7"/>
      <c r="B15" s="97"/>
      <c r="C15" s="98"/>
      <c r="D15" s="99"/>
      <c r="E15" s="100"/>
      <c r="F15" s="110" t="s">
        <v>50</v>
      </c>
      <c r="G15" s="110"/>
      <c r="H15" s="110"/>
    </row>
    <row r="16" spans="1:8" ht="12.75" customHeight="1" x14ac:dyDescent="0.2">
      <c r="A16" s="7"/>
      <c r="B16" s="9"/>
      <c r="D16" s="7"/>
      <c r="E16" s="10"/>
    </row>
    <row r="17" spans="1:8" ht="12.75" customHeight="1" x14ac:dyDescent="0.2">
      <c r="A17" s="7"/>
      <c r="B17" s="97" t="s">
        <v>44</v>
      </c>
      <c r="C17" s="98"/>
      <c r="D17" s="99"/>
      <c r="E17" s="100" t="s">
        <v>42</v>
      </c>
      <c r="F17" s="120" t="s">
        <v>104</v>
      </c>
      <c r="G17" s="121"/>
      <c r="H17" s="121"/>
    </row>
    <row r="18" spans="1:8" ht="12.9" customHeight="1" x14ac:dyDescent="0.2">
      <c r="A18" s="7"/>
      <c r="B18" s="97"/>
      <c r="C18" s="98"/>
      <c r="D18" s="99"/>
      <c r="E18" s="100"/>
      <c r="F18" s="120"/>
      <c r="G18" s="121"/>
      <c r="H18" s="121"/>
    </row>
    <row r="19" spans="1:8" ht="12.9" customHeight="1" x14ac:dyDescent="0.25">
      <c r="A19" s="7"/>
      <c r="B19" s="9"/>
      <c r="D19" s="7"/>
      <c r="E19" s="10"/>
      <c r="G19" s="16"/>
    </row>
    <row r="20" spans="1:8" ht="12.75" customHeight="1" x14ac:dyDescent="0.25">
      <c r="A20" s="7"/>
      <c r="B20" s="97" t="s">
        <v>47</v>
      </c>
      <c r="C20" s="98"/>
      <c r="D20" s="99"/>
      <c r="E20" s="100" t="s">
        <v>42</v>
      </c>
      <c r="F20" s="22"/>
      <c r="G20" s="22"/>
      <c r="H20" s="22"/>
    </row>
    <row r="21" spans="1:8" ht="12.75" customHeight="1" x14ac:dyDescent="0.25">
      <c r="A21" s="7"/>
      <c r="B21" s="97"/>
      <c r="C21" s="98"/>
      <c r="D21" s="99"/>
      <c r="E21" s="100"/>
      <c r="F21" s="110"/>
      <c r="G21" s="110"/>
      <c r="H21" s="110"/>
    </row>
    <row r="22" spans="1:8" ht="12.9" customHeight="1" x14ac:dyDescent="0.25">
      <c r="A22" s="7"/>
      <c r="B22" s="9"/>
      <c r="D22" s="7"/>
      <c r="E22" s="17"/>
      <c r="F22" s="22"/>
      <c r="G22" s="22"/>
      <c r="H22" s="22"/>
    </row>
    <row r="23" spans="1:8" ht="12.9" customHeight="1" x14ac:dyDescent="0.25">
      <c r="A23" s="7"/>
      <c r="B23" s="97" t="s">
        <v>28</v>
      </c>
      <c r="C23" s="98"/>
      <c r="D23" s="99"/>
      <c r="E23" s="15"/>
      <c r="G23" s="16"/>
    </row>
    <row r="24" spans="1:8" ht="12.9" customHeight="1" x14ac:dyDescent="0.2">
      <c r="A24" s="7"/>
      <c r="B24" s="97" t="s">
        <v>49</v>
      </c>
      <c r="C24" s="98"/>
      <c r="D24" s="99"/>
      <c r="E24" s="15"/>
    </row>
    <row r="25" spans="1:8" ht="12.9" customHeight="1" x14ac:dyDescent="0.2">
      <c r="B25" s="97" t="s">
        <v>29</v>
      </c>
      <c r="C25" s="98"/>
      <c r="D25" s="99"/>
      <c r="E25" s="15" t="s">
        <v>45</v>
      </c>
    </row>
    <row r="26" spans="1:8" ht="12.9" customHeight="1" x14ac:dyDescent="0.2">
      <c r="B26" s="111" t="s">
        <v>30</v>
      </c>
      <c r="C26" s="112"/>
      <c r="D26" s="113"/>
      <c r="E26" s="17" t="s">
        <v>31</v>
      </c>
    </row>
    <row r="27" spans="1:8" ht="12.9" customHeight="1" x14ac:dyDescent="0.2">
      <c r="B27" s="18"/>
      <c r="C27" s="19"/>
      <c r="D27" s="7"/>
      <c r="E27" s="10"/>
    </row>
    <row r="28" spans="1:8" ht="12.9" customHeight="1" x14ac:dyDescent="0.2">
      <c r="B28" s="97" t="s">
        <v>32</v>
      </c>
      <c r="C28" s="98"/>
      <c r="D28" s="99"/>
      <c r="E28" s="20" t="s">
        <v>46</v>
      </c>
    </row>
    <row r="29" spans="1:8" ht="12.9" customHeight="1" x14ac:dyDescent="0.2">
      <c r="B29" s="101"/>
      <c r="C29" s="102"/>
      <c r="D29" s="103"/>
      <c r="E29" s="30" t="s">
        <v>33</v>
      </c>
    </row>
    <row r="30" spans="1:8" ht="12.9" customHeight="1" x14ac:dyDescent="0.2"/>
    <row r="31" spans="1:8" ht="12.9" customHeight="1" x14ac:dyDescent="0.2"/>
    <row r="32" spans="1:8" ht="12.9" customHeight="1" x14ac:dyDescent="0.2"/>
    <row r="34" spans="1:8" ht="12.9" customHeight="1" x14ac:dyDescent="0.2">
      <c r="B34" s="6"/>
      <c r="C34" s="6"/>
      <c r="D34" s="6"/>
      <c r="E34" s="6"/>
      <c r="F34" s="6"/>
      <c r="G34" s="6"/>
      <c r="H34" s="6"/>
    </row>
    <row r="35" spans="1:8" ht="12.9" customHeight="1" x14ac:dyDescent="0.2">
      <c r="A35" s="7"/>
      <c r="B35" s="26" t="s">
        <v>34</v>
      </c>
      <c r="C35" s="27"/>
      <c r="D35" s="25"/>
      <c r="E35" s="25"/>
      <c r="F35" s="25"/>
      <c r="G35" s="25"/>
      <c r="H35" s="28"/>
    </row>
    <row r="36" spans="1:8" ht="12.9" customHeight="1" x14ac:dyDescent="0.2">
      <c r="A36" s="7"/>
      <c r="B36" s="9"/>
      <c r="H36" s="7"/>
    </row>
    <row r="37" spans="1:8" ht="12.9" customHeight="1" x14ac:dyDescent="0.25">
      <c r="A37" s="7"/>
      <c r="B37" s="104" t="s">
        <v>35</v>
      </c>
      <c r="C37" s="105"/>
      <c r="D37" s="92" t="s">
        <v>117</v>
      </c>
      <c r="E37" s="92"/>
      <c r="F37" s="92"/>
      <c r="G37" s="92"/>
      <c r="H37" s="93"/>
    </row>
    <row r="38" spans="1:8" ht="12.9" customHeight="1" x14ac:dyDescent="0.2">
      <c r="A38" s="7"/>
      <c r="B38" s="9"/>
      <c r="D38" s="25"/>
      <c r="E38" s="25"/>
      <c r="F38" s="25"/>
      <c r="G38" s="25"/>
      <c r="H38" s="28"/>
    </row>
    <row r="39" spans="1:8" ht="12.9" customHeight="1" x14ac:dyDescent="0.25">
      <c r="A39" s="7"/>
      <c r="B39" s="21" t="s">
        <v>36</v>
      </c>
      <c r="C39" s="22"/>
      <c r="D39" s="106" t="s">
        <v>118</v>
      </c>
      <c r="E39" s="92"/>
      <c r="F39" s="92"/>
      <c r="G39" s="92"/>
      <c r="H39" s="93"/>
    </row>
    <row r="40" spans="1:8" ht="12.9" customHeight="1" x14ac:dyDescent="0.2">
      <c r="A40" s="7"/>
      <c r="B40" s="9"/>
      <c r="H40" s="7"/>
    </row>
    <row r="41" spans="1:8" ht="12.9" customHeight="1" x14ac:dyDescent="0.2">
      <c r="A41" s="7"/>
      <c r="B41" s="107" t="s">
        <v>119</v>
      </c>
      <c r="C41" s="108"/>
      <c r="D41" s="108"/>
      <c r="E41" s="108"/>
      <c r="F41" s="108"/>
      <c r="G41" s="108"/>
      <c r="H41" s="109"/>
    </row>
    <row r="42" spans="1:8" ht="12.75" customHeight="1" x14ac:dyDescent="0.2">
      <c r="A42" s="7"/>
      <c r="B42" s="94" t="s">
        <v>37</v>
      </c>
      <c r="C42" s="95"/>
      <c r="D42" s="95"/>
      <c r="E42" s="95"/>
      <c r="F42" s="95"/>
      <c r="G42" s="95"/>
      <c r="H42" s="96"/>
    </row>
    <row r="43" spans="1:8" ht="12.9" customHeight="1" x14ac:dyDescent="0.2">
      <c r="A43" s="7"/>
      <c r="B43" s="9"/>
      <c r="H43" s="7"/>
    </row>
    <row r="44" spans="1:8" ht="12.9" customHeight="1" x14ac:dyDescent="0.2">
      <c r="A44" s="7"/>
      <c r="B44" s="91">
        <v>36</v>
      </c>
      <c r="C44" s="92"/>
      <c r="D44" s="92"/>
      <c r="E44" s="92"/>
      <c r="F44" s="92"/>
      <c r="G44" s="92"/>
      <c r="H44" s="93"/>
    </row>
    <row r="45" spans="1:8" ht="12.9" customHeight="1" x14ac:dyDescent="0.2">
      <c r="A45" s="7"/>
      <c r="B45" s="94" t="s">
        <v>38</v>
      </c>
      <c r="C45" s="95"/>
      <c r="D45" s="95"/>
      <c r="E45" s="95"/>
      <c r="F45" s="95"/>
      <c r="G45" s="95"/>
      <c r="H45" s="96"/>
    </row>
    <row r="46" spans="1:8" ht="12.9" customHeight="1" x14ac:dyDescent="0.2">
      <c r="A46" s="7"/>
      <c r="B46" s="23"/>
      <c r="C46" s="6"/>
      <c r="D46" s="6"/>
      <c r="E46" s="6"/>
      <c r="F46" s="6"/>
      <c r="G46" s="6"/>
      <c r="H46" s="24"/>
    </row>
    <row r="47" spans="1:8" ht="12.9" customHeight="1" x14ac:dyDescent="0.2">
      <c r="B47" s="25"/>
      <c r="C47" s="25"/>
      <c r="D47" s="25"/>
      <c r="E47" s="25"/>
      <c r="F47" s="25"/>
      <c r="G47" s="25"/>
      <c r="H47" s="25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&amp;C&amp;L79B55BCC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zoomScaleNormal="100" workbookViewId="0">
      <selection activeCell="B2" sqref="B2:B4"/>
    </sheetView>
  </sheetViews>
  <sheetFormatPr defaultColWidth="9.125" defaultRowHeight="11.55" x14ac:dyDescent="0.2"/>
  <cols>
    <col min="1" max="1" width="3.875" style="42" customWidth="1"/>
    <col min="2" max="2" width="70.375" style="40" customWidth="1"/>
    <col min="3" max="3" width="16" style="40" customWidth="1"/>
    <col min="4" max="4" width="20.125" style="45" customWidth="1"/>
    <col min="5" max="5" width="16.75" style="45" customWidth="1"/>
    <col min="6" max="6" width="19.625" style="45" customWidth="1"/>
    <col min="7" max="7" width="13.875" style="40" customWidth="1"/>
    <col min="8" max="8" width="15.875" style="40" customWidth="1"/>
    <col min="9" max="9" width="14.75" style="40" customWidth="1"/>
    <col min="10" max="10" width="16.625" style="40" customWidth="1"/>
    <col min="11" max="11" width="14.125" style="40" customWidth="1"/>
    <col min="12" max="12" width="18.75" style="40" customWidth="1"/>
    <col min="13" max="16384" width="9.125" style="40"/>
  </cols>
  <sheetData>
    <row r="1" spans="1:12" ht="21.75" customHeight="1" x14ac:dyDescent="0.3">
      <c r="A1" s="39"/>
      <c r="B1" s="124" t="s">
        <v>20</v>
      </c>
      <c r="C1" s="124"/>
      <c r="D1" s="44"/>
      <c r="E1" s="44"/>
      <c r="F1" s="44"/>
    </row>
    <row r="2" spans="1:12" ht="61.5" customHeight="1" x14ac:dyDescent="0.2">
      <c r="A2" s="125" t="s">
        <v>0</v>
      </c>
      <c r="B2" s="126" t="s">
        <v>74</v>
      </c>
      <c r="C2" s="123" t="s">
        <v>54</v>
      </c>
      <c r="D2" s="122" t="s">
        <v>48</v>
      </c>
      <c r="E2" s="122" t="s">
        <v>13</v>
      </c>
      <c r="F2" s="122"/>
      <c r="G2" s="123" t="s">
        <v>6</v>
      </c>
      <c r="H2" s="123"/>
      <c r="I2" s="123" t="s">
        <v>55</v>
      </c>
      <c r="J2" s="123"/>
      <c r="K2" s="123" t="s">
        <v>73</v>
      </c>
      <c r="L2" s="123"/>
    </row>
    <row r="3" spans="1:12" ht="36" customHeight="1" x14ac:dyDescent="0.2">
      <c r="A3" s="125"/>
      <c r="B3" s="126"/>
      <c r="C3" s="123"/>
      <c r="D3" s="122"/>
      <c r="E3" s="127" t="s">
        <v>7</v>
      </c>
      <c r="F3" s="127" t="s">
        <v>12</v>
      </c>
      <c r="G3" s="128" t="s">
        <v>7</v>
      </c>
      <c r="H3" s="128" t="s">
        <v>8</v>
      </c>
      <c r="I3" s="128" t="s">
        <v>7</v>
      </c>
      <c r="J3" s="128" t="s">
        <v>8</v>
      </c>
      <c r="K3" s="128" t="s">
        <v>7</v>
      </c>
      <c r="L3" s="128" t="s">
        <v>11</v>
      </c>
    </row>
    <row r="4" spans="1:12" ht="64.55" customHeight="1" x14ac:dyDescent="0.2">
      <c r="A4" s="125"/>
      <c r="B4" s="126"/>
      <c r="C4" s="123"/>
      <c r="D4" s="122"/>
      <c r="E4" s="127"/>
      <c r="F4" s="127"/>
      <c r="G4" s="128"/>
      <c r="H4" s="128"/>
      <c r="I4" s="128"/>
      <c r="J4" s="128"/>
      <c r="K4" s="128"/>
      <c r="L4" s="128"/>
    </row>
    <row r="5" spans="1:12" ht="14.95" customHeight="1" x14ac:dyDescent="0.2">
      <c r="A5" s="41" t="s">
        <v>3</v>
      </c>
      <c r="B5" s="41" t="s">
        <v>4</v>
      </c>
      <c r="C5" s="41">
        <v>1</v>
      </c>
      <c r="D5" s="41">
        <v>2</v>
      </c>
      <c r="E5" s="41">
        <v>3</v>
      </c>
      <c r="F5" s="41">
        <v>4</v>
      </c>
      <c r="G5" s="41">
        <v>5</v>
      </c>
      <c r="H5" s="41">
        <v>6</v>
      </c>
      <c r="I5" s="41">
        <v>7</v>
      </c>
      <c r="J5" s="41">
        <v>8</v>
      </c>
      <c r="K5" s="41">
        <v>9</v>
      </c>
      <c r="L5" s="41">
        <v>10</v>
      </c>
    </row>
    <row r="6" spans="1:12" ht="20.25" customHeight="1" x14ac:dyDescent="0.2">
      <c r="A6" s="77">
        <v>1</v>
      </c>
      <c r="B6" s="79" t="s">
        <v>105</v>
      </c>
      <c r="C6" s="86">
        <f t="shared" ref="C6:L6" si="0">SUM(C7,C10,C13,C14,C15,C20,C23,C24,C18,C19)</f>
        <v>67712</v>
      </c>
      <c r="D6" s="86">
        <f t="shared" si="0"/>
        <v>64288424.020000003</v>
      </c>
      <c r="E6" s="86">
        <f t="shared" si="0"/>
        <v>54432</v>
      </c>
      <c r="F6" s="86">
        <f t="shared" si="0"/>
        <v>61882477.370000012</v>
      </c>
      <c r="G6" s="86">
        <f t="shared" si="0"/>
        <v>1424</v>
      </c>
      <c r="H6" s="86">
        <f t="shared" si="0"/>
        <v>1839694.0999999999</v>
      </c>
      <c r="I6" s="86">
        <f t="shared" si="0"/>
        <v>5366</v>
      </c>
      <c r="J6" s="86">
        <f t="shared" si="0"/>
        <v>3053514.8199999989</v>
      </c>
      <c r="K6" s="86">
        <f t="shared" si="0"/>
        <v>8781</v>
      </c>
      <c r="L6" s="86">
        <f t="shared" si="0"/>
        <v>5688903.7199999895</v>
      </c>
    </row>
    <row r="7" spans="1:12" ht="16.5" customHeight="1" x14ac:dyDescent="0.2">
      <c r="A7" s="77">
        <v>2</v>
      </c>
      <c r="B7" s="80" t="s">
        <v>75</v>
      </c>
      <c r="C7" s="87">
        <v>24871</v>
      </c>
      <c r="D7" s="87">
        <v>44850959.960000001</v>
      </c>
      <c r="E7" s="87">
        <v>19058</v>
      </c>
      <c r="F7" s="87">
        <v>39371582.960000001</v>
      </c>
      <c r="G7" s="87">
        <v>584</v>
      </c>
      <c r="H7" s="87">
        <v>1241755.1299999999</v>
      </c>
      <c r="I7" s="87">
        <v>2387</v>
      </c>
      <c r="J7" s="87">
        <v>1986838.88</v>
      </c>
      <c r="K7" s="87">
        <v>3841</v>
      </c>
      <c r="L7" s="87">
        <v>3649556.54999999</v>
      </c>
    </row>
    <row r="8" spans="1:12" ht="16.5" customHeight="1" x14ac:dyDescent="0.2">
      <c r="A8" s="77">
        <v>3</v>
      </c>
      <c r="B8" s="81" t="s">
        <v>76</v>
      </c>
      <c r="C8" s="87">
        <v>15031</v>
      </c>
      <c r="D8" s="87">
        <v>32024250.329999998</v>
      </c>
      <c r="E8" s="87">
        <v>14418</v>
      </c>
      <c r="F8" s="87">
        <v>30459569.329999998</v>
      </c>
      <c r="G8" s="87">
        <v>398</v>
      </c>
      <c r="H8" s="87">
        <v>946662.07</v>
      </c>
      <c r="I8" s="87">
        <v>178</v>
      </c>
      <c r="J8" s="87">
        <v>218587.5</v>
      </c>
      <c r="K8" s="87">
        <v>141</v>
      </c>
      <c r="L8" s="87">
        <v>385354.89</v>
      </c>
    </row>
    <row r="9" spans="1:12" ht="16.5" customHeight="1" x14ac:dyDescent="0.2">
      <c r="A9" s="77">
        <v>4</v>
      </c>
      <c r="B9" s="81" t="s">
        <v>77</v>
      </c>
      <c r="C9" s="87">
        <v>9840</v>
      </c>
      <c r="D9" s="87">
        <v>12826709.630000001</v>
      </c>
      <c r="E9" s="87">
        <v>4640</v>
      </c>
      <c r="F9" s="87">
        <v>8912013.6300000008</v>
      </c>
      <c r="G9" s="87">
        <v>186</v>
      </c>
      <c r="H9" s="87">
        <v>295093.06</v>
      </c>
      <c r="I9" s="87">
        <v>2209</v>
      </c>
      <c r="J9" s="87">
        <v>1768251.38</v>
      </c>
      <c r="K9" s="87">
        <v>3700</v>
      </c>
      <c r="L9" s="87">
        <v>3264201.66</v>
      </c>
    </row>
    <row r="10" spans="1:12" ht="19.55" customHeight="1" x14ac:dyDescent="0.2">
      <c r="A10" s="77">
        <v>5</v>
      </c>
      <c r="B10" s="80" t="s">
        <v>78</v>
      </c>
      <c r="C10" s="87">
        <v>9548</v>
      </c>
      <c r="D10" s="87">
        <v>7573223.9999999898</v>
      </c>
      <c r="E10" s="87">
        <v>7226</v>
      </c>
      <c r="F10" s="87">
        <v>11325188.92</v>
      </c>
      <c r="G10" s="87">
        <v>310</v>
      </c>
      <c r="H10" s="87">
        <v>335584.45</v>
      </c>
      <c r="I10" s="87">
        <v>697</v>
      </c>
      <c r="J10" s="87">
        <v>498070.66</v>
      </c>
      <c r="K10" s="87">
        <v>1652</v>
      </c>
      <c r="L10" s="87">
        <v>1208702.28</v>
      </c>
    </row>
    <row r="11" spans="1:12" ht="19.55" customHeight="1" x14ac:dyDescent="0.2">
      <c r="A11" s="77">
        <v>6</v>
      </c>
      <c r="B11" s="81" t="s">
        <v>79</v>
      </c>
      <c r="C11" s="87">
        <v>755</v>
      </c>
      <c r="D11" s="87">
        <v>1332999.6000000001</v>
      </c>
      <c r="E11" s="87">
        <v>616</v>
      </c>
      <c r="F11" s="87">
        <v>6147860.8799999999</v>
      </c>
      <c r="G11" s="87">
        <v>44</v>
      </c>
      <c r="H11" s="87">
        <v>146488.60999999999</v>
      </c>
      <c r="I11" s="87">
        <v>57</v>
      </c>
      <c r="J11" s="87">
        <v>51426.15</v>
      </c>
      <c r="K11" s="87">
        <v>80</v>
      </c>
      <c r="L11" s="87">
        <v>140960</v>
      </c>
    </row>
    <row r="12" spans="1:12" ht="19.55" customHeight="1" x14ac:dyDescent="0.2">
      <c r="A12" s="77">
        <v>7</v>
      </c>
      <c r="B12" s="81" t="s">
        <v>80</v>
      </c>
      <c r="C12" s="87">
        <v>8793</v>
      </c>
      <c r="D12" s="87">
        <v>6240224.3999999799</v>
      </c>
      <c r="E12" s="87">
        <v>6610</v>
      </c>
      <c r="F12" s="87">
        <v>5177328.0399999795</v>
      </c>
      <c r="G12" s="87">
        <v>266</v>
      </c>
      <c r="H12" s="87">
        <v>189095.84</v>
      </c>
      <c r="I12" s="87">
        <v>640</v>
      </c>
      <c r="J12" s="87">
        <v>446644.51</v>
      </c>
      <c r="K12" s="87">
        <v>1572</v>
      </c>
      <c r="L12" s="87">
        <v>1067742.28</v>
      </c>
    </row>
    <row r="13" spans="1:12" ht="14.95" customHeight="1" x14ac:dyDescent="0.2">
      <c r="A13" s="77">
        <v>8</v>
      </c>
      <c r="B13" s="80" t="s">
        <v>18</v>
      </c>
      <c r="C13" s="87">
        <v>8455</v>
      </c>
      <c r="D13" s="87">
        <v>5961903.1999999704</v>
      </c>
      <c r="E13" s="87">
        <v>8037</v>
      </c>
      <c r="F13" s="87">
        <v>5812570.4499999704</v>
      </c>
      <c r="G13" s="87">
        <v>298</v>
      </c>
      <c r="H13" s="87">
        <v>155505.9</v>
      </c>
      <c r="I13" s="87">
        <v>107</v>
      </c>
      <c r="J13" s="87">
        <v>69063.5</v>
      </c>
      <c r="K13" s="87">
        <v>110</v>
      </c>
      <c r="L13" s="87">
        <v>75061.2</v>
      </c>
    </row>
    <row r="14" spans="1:12" ht="15.8" customHeight="1" x14ac:dyDescent="0.2">
      <c r="A14" s="77">
        <v>9</v>
      </c>
      <c r="B14" s="80" t="s">
        <v>19</v>
      </c>
      <c r="C14" s="87">
        <v>66</v>
      </c>
      <c r="D14" s="87">
        <v>119621.37</v>
      </c>
      <c r="E14" s="87">
        <v>60</v>
      </c>
      <c r="F14" s="87">
        <v>109836.54</v>
      </c>
      <c r="G14" s="87">
        <v>7</v>
      </c>
      <c r="H14" s="87">
        <v>8433.2000000000007</v>
      </c>
      <c r="I14" s="87"/>
      <c r="J14" s="87"/>
      <c r="K14" s="87">
        <v>1</v>
      </c>
      <c r="L14" s="87">
        <v>704.8</v>
      </c>
    </row>
    <row r="15" spans="1:12" ht="122.95" customHeight="1" x14ac:dyDescent="0.2">
      <c r="A15" s="77">
        <v>10</v>
      </c>
      <c r="B15" s="80" t="s">
        <v>106</v>
      </c>
      <c r="C15" s="87">
        <v>6499</v>
      </c>
      <c r="D15" s="87">
        <v>2536157.9999999902</v>
      </c>
      <c r="E15" s="87">
        <v>5689</v>
      </c>
      <c r="F15" s="87">
        <v>2339100.4399999902</v>
      </c>
      <c r="G15" s="87">
        <v>134</v>
      </c>
      <c r="H15" s="87">
        <v>58802.62</v>
      </c>
      <c r="I15" s="87">
        <v>14</v>
      </c>
      <c r="J15" s="87">
        <v>7133</v>
      </c>
      <c r="K15" s="87">
        <v>723</v>
      </c>
      <c r="L15" s="87">
        <v>302097.59000000003</v>
      </c>
    </row>
    <row r="16" spans="1:12" ht="21.1" customHeight="1" x14ac:dyDescent="0.2">
      <c r="A16" s="77">
        <v>11</v>
      </c>
      <c r="B16" s="81" t="s">
        <v>79</v>
      </c>
      <c r="C16" s="87">
        <v>452</v>
      </c>
      <c r="D16" s="87">
        <v>398212</v>
      </c>
      <c r="E16" s="87">
        <v>345</v>
      </c>
      <c r="F16" s="87">
        <v>311423.8</v>
      </c>
      <c r="G16" s="87">
        <v>10</v>
      </c>
      <c r="H16" s="87">
        <v>8456</v>
      </c>
      <c r="I16" s="87">
        <v>3</v>
      </c>
      <c r="J16" s="87">
        <v>2643</v>
      </c>
      <c r="K16" s="87">
        <v>101</v>
      </c>
      <c r="L16" s="87">
        <v>88100</v>
      </c>
    </row>
    <row r="17" spans="1:12" ht="21.1" customHeight="1" x14ac:dyDescent="0.2">
      <c r="A17" s="77">
        <v>12</v>
      </c>
      <c r="B17" s="81" t="s">
        <v>80</v>
      </c>
      <c r="C17" s="87">
        <v>6047</v>
      </c>
      <c r="D17" s="87">
        <v>2137945.9999999902</v>
      </c>
      <c r="E17" s="87">
        <v>5344</v>
      </c>
      <c r="F17" s="87">
        <v>2027676.6399999899</v>
      </c>
      <c r="G17" s="87">
        <v>124</v>
      </c>
      <c r="H17" s="87">
        <v>50346.62</v>
      </c>
      <c r="I17" s="87">
        <v>11</v>
      </c>
      <c r="J17" s="87">
        <v>4490</v>
      </c>
      <c r="K17" s="87">
        <v>622</v>
      </c>
      <c r="L17" s="87">
        <v>213997.59</v>
      </c>
    </row>
    <row r="18" spans="1:12" ht="21.1" customHeight="1" x14ac:dyDescent="0.2">
      <c r="A18" s="77">
        <v>13</v>
      </c>
      <c r="B18" s="89" t="s">
        <v>107</v>
      </c>
      <c r="C18" s="87">
        <v>17776</v>
      </c>
      <c r="D18" s="87">
        <v>3135807.20000005</v>
      </c>
      <c r="E18" s="87">
        <v>13901</v>
      </c>
      <c r="F18" s="87">
        <v>2757882.14000005</v>
      </c>
      <c r="G18" s="87">
        <v>84</v>
      </c>
      <c r="H18" s="87">
        <v>37674.6</v>
      </c>
      <c r="I18" s="87">
        <v>2148</v>
      </c>
      <c r="J18" s="87">
        <v>488173.47999999899</v>
      </c>
      <c r="K18" s="87">
        <v>2437</v>
      </c>
      <c r="L18" s="87">
        <v>448640.6</v>
      </c>
    </row>
    <row r="19" spans="1:12" ht="21.1" customHeight="1" x14ac:dyDescent="0.2">
      <c r="A19" s="77">
        <v>14</v>
      </c>
      <c r="B19" s="89" t="s">
        <v>108</v>
      </c>
      <c r="C19" s="87">
        <v>443</v>
      </c>
      <c r="D19" s="87">
        <v>39116.400000000001</v>
      </c>
      <c r="E19" s="87">
        <v>414</v>
      </c>
      <c r="F19" s="87">
        <v>52322.86</v>
      </c>
      <c r="G19" s="87">
        <v>5</v>
      </c>
      <c r="H19" s="87">
        <v>352.4</v>
      </c>
      <c r="I19" s="87">
        <v>10</v>
      </c>
      <c r="J19" s="87">
        <v>1585.8</v>
      </c>
      <c r="K19" s="87">
        <v>15</v>
      </c>
      <c r="L19" s="87">
        <v>1321.5</v>
      </c>
    </row>
    <row r="20" spans="1:12" ht="33.799999999999997" customHeight="1" x14ac:dyDescent="0.2">
      <c r="A20" s="77">
        <v>15</v>
      </c>
      <c r="B20" s="80" t="s">
        <v>81</v>
      </c>
      <c r="C20" s="87">
        <f t="shared" ref="C20:L20" si="1">SUM(C21:C22)</f>
        <v>21</v>
      </c>
      <c r="D20" s="87">
        <f t="shared" si="1"/>
        <v>32419.690000000002</v>
      </c>
      <c r="E20" s="87">
        <f t="shared" si="1"/>
        <v>15</v>
      </c>
      <c r="F20" s="87">
        <f t="shared" si="1"/>
        <v>26034.409999999996</v>
      </c>
      <c r="G20" s="87">
        <f t="shared" si="1"/>
        <v>2</v>
      </c>
      <c r="H20" s="87">
        <f t="shared" si="1"/>
        <v>1585.8</v>
      </c>
      <c r="I20" s="87">
        <f t="shared" si="1"/>
        <v>2</v>
      </c>
      <c r="J20" s="87">
        <f t="shared" si="1"/>
        <v>2466.8000000000002</v>
      </c>
      <c r="K20" s="87">
        <f t="shared" si="1"/>
        <v>1</v>
      </c>
      <c r="L20" s="87">
        <f t="shared" si="1"/>
        <v>1762</v>
      </c>
    </row>
    <row r="21" spans="1:12" ht="14.3" customHeight="1" x14ac:dyDescent="0.2">
      <c r="A21" s="77">
        <v>16</v>
      </c>
      <c r="B21" s="90" t="s">
        <v>1</v>
      </c>
      <c r="C21" s="87">
        <v>7</v>
      </c>
      <c r="D21" s="87">
        <v>4933.6000000000004</v>
      </c>
      <c r="E21" s="87">
        <v>4</v>
      </c>
      <c r="F21" s="87">
        <v>5638.4</v>
      </c>
      <c r="G21" s="87">
        <v>1</v>
      </c>
      <c r="H21" s="87">
        <v>704.8</v>
      </c>
      <c r="I21" s="87">
        <v>2</v>
      </c>
      <c r="J21" s="87">
        <v>2466.8000000000002</v>
      </c>
      <c r="K21" s="87"/>
      <c r="L21" s="87"/>
    </row>
    <row r="22" spans="1:12" ht="23.3" customHeight="1" x14ac:dyDescent="0.2">
      <c r="A22" s="77">
        <v>17</v>
      </c>
      <c r="B22" s="90" t="s">
        <v>2</v>
      </c>
      <c r="C22" s="87">
        <v>14</v>
      </c>
      <c r="D22" s="87">
        <v>27486.09</v>
      </c>
      <c r="E22" s="87">
        <v>11</v>
      </c>
      <c r="F22" s="87">
        <v>20396.009999999998</v>
      </c>
      <c r="G22" s="87">
        <v>1</v>
      </c>
      <c r="H22" s="87">
        <v>881</v>
      </c>
      <c r="I22" s="87"/>
      <c r="J22" s="87"/>
      <c r="K22" s="87">
        <v>1</v>
      </c>
      <c r="L22" s="87">
        <v>1762</v>
      </c>
    </row>
    <row r="23" spans="1:12" ht="46.55" customHeight="1" x14ac:dyDescent="0.2">
      <c r="A23" s="77">
        <v>18</v>
      </c>
      <c r="B23" s="80" t="s">
        <v>109</v>
      </c>
      <c r="C23" s="87">
        <v>33</v>
      </c>
      <c r="D23" s="87">
        <v>39214.199999999997</v>
      </c>
      <c r="E23" s="87">
        <v>32</v>
      </c>
      <c r="F23" s="87">
        <v>87958.65</v>
      </c>
      <c r="G23" s="87"/>
      <c r="H23" s="87"/>
      <c r="I23" s="87">
        <v>1</v>
      </c>
      <c r="J23" s="87">
        <v>182.7</v>
      </c>
      <c r="K23" s="87">
        <v>1</v>
      </c>
      <c r="L23" s="87">
        <v>1057.2</v>
      </c>
    </row>
    <row r="24" spans="1:12" ht="31.6" customHeight="1" x14ac:dyDescent="0.2">
      <c r="A24" s="77">
        <v>19</v>
      </c>
      <c r="B24" s="80" t="s">
        <v>82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1:12" ht="20.25" customHeight="1" x14ac:dyDescent="0.2">
      <c r="A25" s="77">
        <v>20</v>
      </c>
      <c r="B25" s="81" t="s">
        <v>79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1:12" ht="20.25" customHeight="1" x14ac:dyDescent="0.2">
      <c r="A26" s="77">
        <v>21</v>
      </c>
      <c r="B26" s="81" t="s">
        <v>80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1:12" ht="14.3" x14ac:dyDescent="0.2">
      <c r="A27" s="77">
        <v>22</v>
      </c>
      <c r="B27" s="79" t="s">
        <v>110</v>
      </c>
      <c r="C27" s="86">
        <f t="shared" ref="C27:L27" si="2">SUM(C28:C37)</f>
        <v>0</v>
      </c>
      <c r="D27" s="86">
        <f t="shared" si="2"/>
        <v>0</v>
      </c>
      <c r="E27" s="86">
        <f t="shared" si="2"/>
        <v>0</v>
      </c>
      <c r="F27" s="86">
        <f t="shared" si="2"/>
        <v>0</v>
      </c>
      <c r="G27" s="86">
        <f t="shared" si="2"/>
        <v>0</v>
      </c>
      <c r="H27" s="86">
        <f t="shared" si="2"/>
        <v>0</v>
      </c>
      <c r="I27" s="86">
        <f t="shared" si="2"/>
        <v>0</v>
      </c>
      <c r="J27" s="86">
        <f t="shared" si="2"/>
        <v>0</v>
      </c>
      <c r="K27" s="86">
        <f t="shared" si="2"/>
        <v>0</v>
      </c>
      <c r="L27" s="86">
        <f t="shared" si="2"/>
        <v>0</v>
      </c>
    </row>
    <row r="28" spans="1:12" ht="15.8" customHeight="1" x14ac:dyDescent="0.2">
      <c r="A28" s="77">
        <v>23</v>
      </c>
      <c r="B28" s="80" t="s">
        <v>5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1:12" ht="14.3" x14ac:dyDescent="0.2">
      <c r="A29" s="77">
        <v>24</v>
      </c>
      <c r="B29" s="80" t="s">
        <v>1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1:12" ht="14.3" x14ac:dyDescent="0.2">
      <c r="A30" s="77">
        <v>25</v>
      </c>
      <c r="B30" s="80" t="s">
        <v>107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1:12" ht="14.3" x14ac:dyDescent="0.2">
      <c r="A31" s="77">
        <v>26</v>
      </c>
      <c r="B31" s="80" t="s">
        <v>108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1:12" ht="71.349999999999994" x14ac:dyDescent="0.2">
      <c r="A32" s="77">
        <v>27</v>
      </c>
      <c r="B32" s="80" t="s">
        <v>83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2" ht="42.8" x14ac:dyDescent="0.2">
      <c r="A33" s="77">
        <v>28</v>
      </c>
      <c r="B33" s="80" t="s">
        <v>84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1:12" ht="28.55" x14ac:dyDescent="0.2">
      <c r="A34" s="77">
        <v>29</v>
      </c>
      <c r="B34" s="80" t="s">
        <v>111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1:12" ht="28.55" x14ac:dyDescent="0.2">
      <c r="A35" s="77">
        <v>30</v>
      </c>
      <c r="B35" s="80" t="s">
        <v>14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1:12" ht="14.3" x14ac:dyDescent="0.2">
      <c r="A36" s="77">
        <v>31</v>
      </c>
      <c r="B36" s="80" t="s">
        <v>15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1:12" ht="85.6" x14ac:dyDescent="0.2">
      <c r="A37" s="77">
        <v>32</v>
      </c>
      <c r="B37" s="80" t="s">
        <v>85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1:12" ht="31.6" customHeight="1" x14ac:dyDescent="0.2">
      <c r="A38" s="77">
        <v>33</v>
      </c>
      <c r="B38" s="79" t="s">
        <v>112</v>
      </c>
      <c r="C38" s="86">
        <f t="shared" ref="C38:L38" si="3">SUM(C39,C46,C47,C48)</f>
        <v>374</v>
      </c>
      <c r="D38" s="86">
        <f t="shared" si="3"/>
        <v>295965.40000000002</v>
      </c>
      <c r="E38" s="86">
        <f t="shared" si="3"/>
        <v>194</v>
      </c>
      <c r="F38" s="86">
        <f t="shared" si="3"/>
        <v>154530.38999999998</v>
      </c>
      <c r="G38" s="86">
        <f t="shared" si="3"/>
        <v>13</v>
      </c>
      <c r="H38" s="86">
        <f t="shared" si="3"/>
        <v>8962.6</v>
      </c>
      <c r="I38" s="86">
        <f t="shared" si="3"/>
        <v>47</v>
      </c>
      <c r="J38" s="86">
        <f t="shared" si="3"/>
        <v>31738.05</v>
      </c>
      <c r="K38" s="86">
        <f t="shared" si="3"/>
        <v>121</v>
      </c>
      <c r="L38" s="86">
        <f t="shared" si="3"/>
        <v>85424.6</v>
      </c>
    </row>
    <row r="39" spans="1:12" ht="23.95" customHeight="1" x14ac:dyDescent="0.2">
      <c r="A39" s="77">
        <v>34</v>
      </c>
      <c r="B39" s="80" t="s">
        <v>86</v>
      </c>
      <c r="C39" s="87">
        <f t="shared" ref="C39:L39" si="4">SUM(C40,C43)</f>
        <v>355</v>
      </c>
      <c r="D39" s="87">
        <f t="shared" si="4"/>
        <v>282750.40000000002</v>
      </c>
      <c r="E39" s="87">
        <f t="shared" si="4"/>
        <v>179</v>
      </c>
      <c r="F39" s="87">
        <f t="shared" si="4"/>
        <v>143120.79999999999</v>
      </c>
      <c r="G39" s="87">
        <f t="shared" si="4"/>
        <v>13</v>
      </c>
      <c r="H39" s="87">
        <f t="shared" si="4"/>
        <v>8962.6</v>
      </c>
      <c r="I39" s="87">
        <f t="shared" si="4"/>
        <v>46</v>
      </c>
      <c r="J39" s="87">
        <f t="shared" si="4"/>
        <v>31561.85</v>
      </c>
      <c r="K39" s="87">
        <f t="shared" si="4"/>
        <v>118</v>
      </c>
      <c r="L39" s="87">
        <f t="shared" si="4"/>
        <v>83838.8</v>
      </c>
    </row>
    <row r="40" spans="1:12" ht="19.55" customHeight="1" x14ac:dyDescent="0.2">
      <c r="A40" s="77">
        <v>35</v>
      </c>
      <c r="B40" s="80" t="s">
        <v>87</v>
      </c>
      <c r="C40" s="87">
        <v>35</v>
      </c>
      <c r="D40" s="87">
        <v>31906.400000000001</v>
      </c>
      <c r="E40" s="87">
        <v>21</v>
      </c>
      <c r="F40" s="87">
        <v>21416.6</v>
      </c>
      <c r="G40" s="87"/>
      <c r="H40" s="87"/>
      <c r="I40" s="87">
        <v>5</v>
      </c>
      <c r="J40" s="87">
        <v>3580.25</v>
      </c>
      <c r="K40" s="87">
        <v>9</v>
      </c>
      <c r="L40" s="87">
        <v>6343.2</v>
      </c>
    </row>
    <row r="41" spans="1:12" ht="16.5" customHeight="1" x14ac:dyDescent="0.2">
      <c r="A41" s="77">
        <v>36</v>
      </c>
      <c r="B41" s="81" t="s">
        <v>88</v>
      </c>
      <c r="C41" s="87">
        <v>6</v>
      </c>
      <c r="D41" s="87">
        <v>10572</v>
      </c>
      <c r="E41" s="87">
        <v>3</v>
      </c>
      <c r="F41" s="87">
        <v>8324</v>
      </c>
      <c r="G41" s="87"/>
      <c r="H41" s="87"/>
      <c r="I41" s="87">
        <v>3</v>
      </c>
      <c r="J41" s="87">
        <v>1275.45</v>
      </c>
      <c r="K41" s="87"/>
      <c r="L41" s="87"/>
    </row>
    <row r="42" spans="1:12" ht="16.5" customHeight="1" x14ac:dyDescent="0.2">
      <c r="A42" s="77">
        <v>37</v>
      </c>
      <c r="B42" s="81" t="s">
        <v>77</v>
      </c>
      <c r="C42" s="87">
        <v>29</v>
      </c>
      <c r="D42" s="87">
        <v>21334.400000000001</v>
      </c>
      <c r="E42" s="87">
        <v>18</v>
      </c>
      <c r="F42" s="87">
        <v>13092.6</v>
      </c>
      <c r="G42" s="87"/>
      <c r="H42" s="87"/>
      <c r="I42" s="87">
        <v>2</v>
      </c>
      <c r="J42" s="87">
        <v>2304.8000000000002</v>
      </c>
      <c r="K42" s="87">
        <v>9</v>
      </c>
      <c r="L42" s="87">
        <v>6343.2</v>
      </c>
    </row>
    <row r="43" spans="1:12" ht="21.1" customHeight="1" x14ac:dyDescent="0.2">
      <c r="A43" s="77">
        <v>38</v>
      </c>
      <c r="B43" s="80" t="s">
        <v>89</v>
      </c>
      <c r="C43" s="87">
        <v>320</v>
      </c>
      <c r="D43" s="87">
        <v>250844</v>
      </c>
      <c r="E43" s="87">
        <v>158</v>
      </c>
      <c r="F43" s="87">
        <v>121704.2</v>
      </c>
      <c r="G43" s="87">
        <v>13</v>
      </c>
      <c r="H43" s="87">
        <v>8962.6</v>
      </c>
      <c r="I43" s="87">
        <v>41</v>
      </c>
      <c r="J43" s="87">
        <v>27981.599999999999</v>
      </c>
      <c r="K43" s="87">
        <v>109</v>
      </c>
      <c r="L43" s="87">
        <v>77495.600000000006</v>
      </c>
    </row>
    <row r="44" spans="1:12" ht="30.1" customHeight="1" x14ac:dyDescent="0.2">
      <c r="A44" s="77">
        <v>39</v>
      </c>
      <c r="B44" s="81" t="s">
        <v>90</v>
      </c>
      <c r="C44" s="87">
        <v>26</v>
      </c>
      <c r="D44" s="87">
        <v>43632.800000000003</v>
      </c>
      <c r="E44" s="87">
        <v>6</v>
      </c>
      <c r="F44" s="87">
        <v>9529</v>
      </c>
      <c r="G44" s="87"/>
      <c r="H44" s="87"/>
      <c r="I44" s="87">
        <v>20</v>
      </c>
      <c r="J44" s="87">
        <v>13893.6</v>
      </c>
      <c r="K44" s="87">
        <v>1</v>
      </c>
      <c r="L44" s="87">
        <v>1762</v>
      </c>
    </row>
    <row r="45" spans="1:12" ht="21.1" customHeight="1" x14ac:dyDescent="0.2">
      <c r="A45" s="77">
        <v>40</v>
      </c>
      <c r="B45" s="81" t="s">
        <v>80</v>
      </c>
      <c r="C45" s="87">
        <v>294</v>
      </c>
      <c r="D45" s="87">
        <v>207211.2</v>
      </c>
      <c r="E45" s="87">
        <v>152</v>
      </c>
      <c r="F45" s="87">
        <v>112175.2</v>
      </c>
      <c r="G45" s="87">
        <v>13</v>
      </c>
      <c r="H45" s="87">
        <v>8962.6</v>
      </c>
      <c r="I45" s="87">
        <v>21</v>
      </c>
      <c r="J45" s="87">
        <v>14088</v>
      </c>
      <c r="K45" s="87">
        <v>108</v>
      </c>
      <c r="L45" s="87">
        <v>75733.600000000006</v>
      </c>
    </row>
    <row r="46" spans="1:12" ht="45" customHeight="1" x14ac:dyDescent="0.2">
      <c r="A46" s="77">
        <v>41</v>
      </c>
      <c r="B46" s="80" t="s">
        <v>91</v>
      </c>
      <c r="C46" s="87">
        <v>3</v>
      </c>
      <c r="D46" s="87">
        <v>4757.3999999999996</v>
      </c>
      <c r="E46" s="87">
        <v>3</v>
      </c>
      <c r="F46" s="87">
        <v>3903.46</v>
      </c>
      <c r="G46" s="87"/>
      <c r="H46" s="87"/>
      <c r="I46" s="87"/>
      <c r="J46" s="87"/>
      <c r="K46" s="87"/>
      <c r="L46" s="87"/>
    </row>
    <row r="47" spans="1:12" ht="30.1" customHeight="1" x14ac:dyDescent="0.2">
      <c r="A47" s="77">
        <v>42</v>
      </c>
      <c r="B47" s="82" t="s">
        <v>16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1:12" ht="50.95" customHeight="1" x14ac:dyDescent="0.2">
      <c r="A48" s="77">
        <v>43</v>
      </c>
      <c r="B48" s="80" t="s">
        <v>92</v>
      </c>
      <c r="C48" s="87">
        <v>16</v>
      </c>
      <c r="D48" s="87">
        <v>8457.6</v>
      </c>
      <c r="E48" s="87">
        <v>12</v>
      </c>
      <c r="F48" s="87">
        <v>7506.13</v>
      </c>
      <c r="G48" s="87"/>
      <c r="H48" s="87"/>
      <c r="I48" s="87">
        <v>1</v>
      </c>
      <c r="J48" s="87">
        <v>176.2</v>
      </c>
      <c r="K48" s="87">
        <v>3</v>
      </c>
      <c r="L48" s="87">
        <v>1585.8</v>
      </c>
    </row>
    <row r="49" spans="1:12" ht="21.75" customHeight="1" x14ac:dyDescent="0.2">
      <c r="A49" s="77">
        <v>44</v>
      </c>
      <c r="B49" s="79" t="s">
        <v>113</v>
      </c>
      <c r="C49" s="86">
        <f t="shared" ref="C49:L49" si="5">SUM(C50:C53)</f>
        <v>2187</v>
      </c>
      <c r="D49" s="86">
        <f t="shared" si="5"/>
        <v>42128.79</v>
      </c>
      <c r="E49" s="86">
        <f t="shared" si="5"/>
        <v>2185</v>
      </c>
      <c r="F49" s="86">
        <f t="shared" si="5"/>
        <v>46914.539999999994</v>
      </c>
      <c r="G49" s="86">
        <f t="shared" si="5"/>
        <v>0</v>
      </c>
      <c r="H49" s="86">
        <f t="shared" si="5"/>
        <v>0</v>
      </c>
      <c r="I49" s="86">
        <f t="shared" si="5"/>
        <v>66</v>
      </c>
      <c r="J49" s="86">
        <f t="shared" si="5"/>
        <v>8990.52</v>
      </c>
      <c r="K49" s="86">
        <f t="shared" si="5"/>
        <v>5</v>
      </c>
      <c r="L49" s="86">
        <f t="shared" si="5"/>
        <v>301.40999999999997</v>
      </c>
    </row>
    <row r="50" spans="1:12" ht="18.7" customHeight="1" x14ac:dyDescent="0.2">
      <c r="A50" s="77">
        <v>45</v>
      </c>
      <c r="B50" s="80" t="s">
        <v>9</v>
      </c>
      <c r="C50" s="87">
        <v>1879</v>
      </c>
      <c r="D50" s="87">
        <v>25276.93</v>
      </c>
      <c r="E50" s="87">
        <v>1877</v>
      </c>
      <c r="F50" s="87">
        <v>29181.439999999999</v>
      </c>
      <c r="G50" s="87"/>
      <c r="H50" s="87"/>
      <c r="I50" s="87">
        <v>59</v>
      </c>
      <c r="J50" s="87">
        <v>8563.7800000000007</v>
      </c>
      <c r="K50" s="87">
        <v>4</v>
      </c>
      <c r="L50" s="87">
        <v>47.68</v>
      </c>
    </row>
    <row r="51" spans="1:12" ht="27" customHeight="1" x14ac:dyDescent="0.2">
      <c r="A51" s="77">
        <v>46</v>
      </c>
      <c r="B51" s="80" t="s">
        <v>10</v>
      </c>
      <c r="C51" s="87">
        <v>235</v>
      </c>
      <c r="D51" s="87">
        <v>13320.72</v>
      </c>
      <c r="E51" s="87">
        <v>235</v>
      </c>
      <c r="F51" s="87">
        <v>13955.87</v>
      </c>
      <c r="G51" s="87"/>
      <c r="H51" s="87"/>
      <c r="I51" s="87">
        <v>4</v>
      </c>
      <c r="J51" s="87">
        <v>157.72</v>
      </c>
      <c r="K51" s="87"/>
      <c r="L51" s="87"/>
    </row>
    <row r="52" spans="1:12" ht="76.599999999999994" customHeight="1" x14ac:dyDescent="0.2">
      <c r="A52" s="77">
        <v>47</v>
      </c>
      <c r="B52" s="80" t="s">
        <v>93</v>
      </c>
      <c r="C52" s="87">
        <v>13</v>
      </c>
      <c r="D52" s="87">
        <v>333.04</v>
      </c>
      <c r="E52" s="87">
        <v>13</v>
      </c>
      <c r="F52" s="87">
        <v>333.59</v>
      </c>
      <c r="G52" s="87"/>
      <c r="H52" s="87"/>
      <c r="I52" s="87"/>
      <c r="J52" s="87"/>
      <c r="K52" s="87"/>
      <c r="L52" s="87"/>
    </row>
    <row r="53" spans="1:12" ht="23.95" customHeight="1" x14ac:dyDescent="0.2">
      <c r="A53" s="77">
        <v>48</v>
      </c>
      <c r="B53" s="80" t="s">
        <v>94</v>
      </c>
      <c r="C53" s="87">
        <v>60</v>
      </c>
      <c r="D53" s="87">
        <v>3198.1</v>
      </c>
      <c r="E53" s="87">
        <v>60</v>
      </c>
      <c r="F53" s="87">
        <v>3443.64</v>
      </c>
      <c r="G53" s="87"/>
      <c r="H53" s="87"/>
      <c r="I53" s="87">
        <v>3</v>
      </c>
      <c r="J53" s="87">
        <v>269.02</v>
      </c>
      <c r="K53" s="87">
        <v>1</v>
      </c>
      <c r="L53" s="87">
        <v>253.73</v>
      </c>
    </row>
    <row r="54" spans="1:12" ht="28.55" customHeight="1" x14ac:dyDescent="0.2">
      <c r="A54" s="77">
        <v>49</v>
      </c>
      <c r="B54" s="79" t="s">
        <v>114</v>
      </c>
      <c r="C54" s="86">
        <v>21044</v>
      </c>
      <c r="D54" s="86">
        <v>7414121.2600001097</v>
      </c>
      <c r="E54" s="86">
        <v>9937</v>
      </c>
      <c r="F54" s="86">
        <v>3561534.2500000098</v>
      </c>
      <c r="G54" s="86"/>
      <c r="H54" s="86"/>
      <c r="I54" s="86">
        <v>20621</v>
      </c>
      <c r="J54" s="86">
        <v>7455525.9300001096</v>
      </c>
      <c r="K54" s="87">
        <v>423</v>
      </c>
      <c r="L54" s="86">
        <v>153248.79999999999</v>
      </c>
    </row>
    <row r="55" spans="1:12" ht="14.3" x14ac:dyDescent="0.2">
      <c r="A55" s="77">
        <v>50</v>
      </c>
      <c r="B55" s="78" t="s">
        <v>115</v>
      </c>
      <c r="C55" s="86">
        <f t="shared" ref="C55:L55" si="6">SUM(C6,C27,C38,C49,C54)</f>
        <v>91317</v>
      </c>
      <c r="D55" s="86">
        <f t="shared" si="6"/>
        <v>72040639.470000118</v>
      </c>
      <c r="E55" s="86">
        <f t="shared" si="6"/>
        <v>66748</v>
      </c>
      <c r="F55" s="86">
        <f t="shared" si="6"/>
        <v>65645456.550000019</v>
      </c>
      <c r="G55" s="86">
        <f t="shared" si="6"/>
        <v>1437</v>
      </c>
      <c r="H55" s="86">
        <f t="shared" si="6"/>
        <v>1848656.7</v>
      </c>
      <c r="I55" s="86">
        <f t="shared" si="6"/>
        <v>26100</v>
      </c>
      <c r="J55" s="86">
        <f t="shared" si="6"/>
        <v>10549769.320000108</v>
      </c>
      <c r="K55" s="86">
        <f t="shared" si="6"/>
        <v>9330</v>
      </c>
      <c r="L55" s="86">
        <f t="shared" si="6"/>
        <v>5927878.5299999891</v>
      </c>
    </row>
    <row r="57" spans="1:12" ht="13.6" x14ac:dyDescent="0.25">
      <c r="B57" s="43"/>
    </row>
    <row r="58" spans="1:12" ht="13.6" x14ac:dyDescent="0.25">
      <c r="B58" s="43"/>
    </row>
    <row r="59" spans="1:12" ht="13.6" x14ac:dyDescent="0.25">
      <c r="B59" s="43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Зведений- 10, Підрозділ: ТУ ДСА України в Харкiвській областi,_x000D_
 Початок періоду: 01.01.2018, Кінець періоду: 31.12.2018&amp;L79B55BCC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>
      <selection activeCell="E4" sqref="E4"/>
    </sheetView>
  </sheetViews>
  <sheetFormatPr defaultRowHeight="12.9" x14ac:dyDescent="0.2"/>
  <cols>
    <col min="1" max="1" width="4.75" customWidth="1"/>
    <col min="2" max="2" width="71.875" customWidth="1"/>
    <col min="3" max="3" width="15.375" customWidth="1"/>
    <col min="4" max="4" width="17.625" customWidth="1"/>
    <col min="5" max="5" width="16" customWidth="1"/>
    <col min="6" max="6" width="17.125" customWidth="1"/>
  </cols>
  <sheetData>
    <row r="1" spans="1:6" ht="18.7" customHeight="1" x14ac:dyDescent="0.2">
      <c r="A1" s="55"/>
      <c r="B1" s="56" t="s">
        <v>98</v>
      </c>
      <c r="C1" s="56"/>
      <c r="D1" s="56"/>
      <c r="E1" s="55"/>
      <c r="F1" s="55"/>
    </row>
    <row r="2" spans="1:6" x14ac:dyDescent="0.2">
      <c r="A2" s="55"/>
      <c r="B2" s="57"/>
      <c r="C2" s="57"/>
      <c r="D2" s="57"/>
      <c r="E2" s="55"/>
      <c r="F2" s="55"/>
    </row>
    <row r="3" spans="1:6" ht="44.35" customHeight="1" x14ac:dyDescent="0.2">
      <c r="A3" s="58" t="s">
        <v>0</v>
      </c>
      <c r="B3" s="131" t="s">
        <v>17</v>
      </c>
      <c r="C3" s="132"/>
      <c r="D3" s="133"/>
      <c r="E3" s="59" t="s">
        <v>7</v>
      </c>
      <c r="F3" s="59" t="s">
        <v>11</v>
      </c>
    </row>
    <row r="4" spans="1:6" ht="18" customHeight="1" x14ac:dyDescent="0.2">
      <c r="A4" s="60">
        <v>1</v>
      </c>
      <c r="B4" s="134" t="s">
        <v>60</v>
      </c>
      <c r="C4" s="135"/>
      <c r="D4" s="136"/>
      <c r="E4" s="83">
        <f>SUM(E5:E24)</f>
        <v>9087</v>
      </c>
      <c r="F4" s="83">
        <f>SUM(F5:F24)</f>
        <v>5678390.9000000004</v>
      </c>
    </row>
    <row r="5" spans="1:6" ht="20.25" customHeight="1" x14ac:dyDescent="0.2">
      <c r="A5" s="60">
        <v>2</v>
      </c>
      <c r="B5" s="137" t="s">
        <v>61</v>
      </c>
      <c r="C5" s="138"/>
      <c r="D5" s="139"/>
      <c r="E5" s="84">
        <v>773</v>
      </c>
      <c r="F5" s="85">
        <v>423371.31</v>
      </c>
    </row>
    <row r="6" spans="1:6" ht="28.55" customHeight="1" x14ac:dyDescent="0.2">
      <c r="A6" s="60">
        <v>3</v>
      </c>
      <c r="B6" s="137" t="s">
        <v>62</v>
      </c>
      <c r="C6" s="138"/>
      <c r="D6" s="139"/>
      <c r="E6" s="84">
        <v>50</v>
      </c>
      <c r="F6" s="85">
        <v>91241</v>
      </c>
    </row>
    <row r="7" spans="1:6" ht="40.6" customHeight="1" x14ac:dyDescent="0.2">
      <c r="A7" s="60">
        <v>4</v>
      </c>
      <c r="B7" s="137" t="s">
        <v>99</v>
      </c>
      <c r="C7" s="138"/>
      <c r="D7" s="139"/>
      <c r="E7" s="84">
        <v>6144</v>
      </c>
      <c r="F7" s="85">
        <v>3304172.73</v>
      </c>
    </row>
    <row r="8" spans="1:6" ht="41.3" customHeight="1" x14ac:dyDescent="0.2">
      <c r="A8" s="60">
        <v>5</v>
      </c>
      <c r="B8" s="137" t="s">
        <v>63</v>
      </c>
      <c r="C8" s="138"/>
      <c r="D8" s="139"/>
      <c r="E8" s="84"/>
      <c r="F8" s="85"/>
    </row>
    <row r="9" spans="1:6" ht="30.75" customHeight="1" x14ac:dyDescent="0.2">
      <c r="A9" s="60">
        <v>6</v>
      </c>
      <c r="B9" s="137" t="s">
        <v>64</v>
      </c>
      <c r="C9" s="138"/>
      <c r="D9" s="139"/>
      <c r="E9" s="84">
        <v>38</v>
      </c>
      <c r="F9" s="85">
        <v>16739</v>
      </c>
    </row>
    <row r="10" spans="1:6" ht="18" customHeight="1" x14ac:dyDescent="0.2">
      <c r="A10" s="60">
        <v>7</v>
      </c>
      <c r="B10" s="137" t="s">
        <v>65</v>
      </c>
      <c r="C10" s="138"/>
      <c r="D10" s="139"/>
      <c r="E10" s="84">
        <v>102</v>
      </c>
      <c r="F10" s="85">
        <v>255933.91</v>
      </c>
    </row>
    <row r="11" spans="1:6" ht="18.7" customHeight="1" x14ac:dyDescent="0.2">
      <c r="A11" s="60">
        <v>8</v>
      </c>
      <c r="B11" s="137" t="s">
        <v>66</v>
      </c>
      <c r="C11" s="138"/>
      <c r="D11" s="139"/>
      <c r="E11" s="84">
        <v>141</v>
      </c>
      <c r="F11" s="85">
        <v>130446.92</v>
      </c>
    </row>
    <row r="12" spans="1:6" ht="29.25" customHeight="1" x14ac:dyDescent="0.2">
      <c r="A12" s="60">
        <v>9</v>
      </c>
      <c r="B12" s="137" t="s">
        <v>100</v>
      </c>
      <c r="C12" s="138"/>
      <c r="D12" s="139"/>
      <c r="E12" s="84">
        <v>15</v>
      </c>
      <c r="F12" s="85">
        <v>11936.66</v>
      </c>
    </row>
    <row r="13" spans="1:6" ht="20.25" customHeight="1" x14ac:dyDescent="0.2">
      <c r="A13" s="60">
        <v>10</v>
      </c>
      <c r="B13" s="137" t="s">
        <v>101</v>
      </c>
      <c r="C13" s="138"/>
      <c r="D13" s="139"/>
      <c r="E13" s="84">
        <v>726</v>
      </c>
      <c r="F13" s="85">
        <v>805582.69</v>
      </c>
    </row>
    <row r="14" spans="1:6" ht="21.1" customHeight="1" x14ac:dyDescent="0.2">
      <c r="A14" s="60">
        <v>11</v>
      </c>
      <c r="B14" s="137" t="s">
        <v>67</v>
      </c>
      <c r="C14" s="138"/>
      <c r="D14" s="139"/>
      <c r="E14" s="84">
        <v>121</v>
      </c>
      <c r="F14" s="85">
        <v>93456.26</v>
      </c>
    </row>
    <row r="15" spans="1:6" ht="20.25" customHeight="1" x14ac:dyDescent="0.2">
      <c r="A15" s="60">
        <v>12</v>
      </c>
      <c r="B15" s="137" t="s">
        <v>68</v>
      </c>
      <c r="C15" s="138"/>
      <c r="D15" s="139"/>
      <c r="E15" s="84"/>
      <c r="F15" s="85"/>
    </row>
    <row r="16" spans="1:6" ht="30.1" customHeight="1" x14ac:dyDescent="0.2">
      <c r="A16" s="60">
        <v>13</v>
      </c>
      <c r="B16" s="137" t="s">
        <v>69</v>
      </c>
      <c r="C16" s="138"/>
      <c r="D16" s="139"/>
      <c r="E16" s="84">
        <v>372</v>
      </c>
      <c r="F16" s="85">
        <v>133854.79999999999</v>
      </c>
    </row>
    <row r="17" spans="1:11" ht="20.25" customHeight="1" x14ac:dyDescent="0.2">
      <c r="A17" s="60">
        <v>14</v>
      </c>
      <c r="B17" s="137" t="s">
        <v>70</v>
      </c>
      <c r="C17" s="138"/>
      <c r="D17" s="139"/>
      <c r="E17" s="84">
        <v>120</v>
      </c>
      <c r="F17" s="85">
        <v>185238.62</v>
      </c>
    </row>
    <row r="18" spans="1:11" ht="27" customHeight="1" x14ac:dyDescent="0.2">
      <c r="A18" s="60">
        <v>15</v>
      </c>
      <c r="B18" s="137" t="s">
        <v>71</v>
      </c>
      <c r="C18" s="138"/>
      <c r="D18" s="139"/>
      <c r="E18" s="84">
        <v>4</v>
      </c>
      <c r="F18" s="85">
        <v>1762</v>
      </c>
    </row>
    <row r="19" spans="1:11" ht="54.7" customHeight="1" x14ac:dyDescent="0.2">
      <c r="A19" s="60">
        <v>16</v>
      </c>
      <c r="B19" s="137" t="s">
        <v>72</v>
      </c>
      <c r="C19" s="138"/>
      <c r="D19" s="139"/>
      <c r="E19" s="84"/>
      <c r="F19" s="85"/>
    </row>
    <row r="20" spans="1:11" ht="21.1" customHeight="1" x14ac:dyDescent="0.2">
      <c r="A20" s="60">
        <v>17</v>
      </c>
      <c r="B20" s="137" t="s">
        <v>96</v>
      </c>
      <c r="C20" s="138"/>
      <c r="D20" s="139"/>
      <c r="E20" s="84">
        <v>86</v>
      </c>
      <c r="F20" s="85">
        <v>78409</v>
      </c>
    </row>
    <row r="21" spans="1:11" ht="30.1" customHeight="1" x14ac:dyDescent="0.2">
      <c r="A21" s="60">
        <v>18</v>
      </c>
      <c r="B21" s="137" t="s">
        <v>95</v>
      </c>
      <c r="C21" s="138"/>
      <c r="D21" s="139"/>
      <c r="E21" s="84">
        <v>1</v>
      </c>
      <c r="F21" s="85">
        <v>352.4</v>
      </c>
    </row>
    <row r="22" spans="1:11" ht="57.1" customHeight="1" x14ac:dyDescent="0.2">
      <c r="A22" s="60">
        <v>19</v>
      </c>
      <c r="B22" s="142" t="s">
        <v>97</v>
      </c>
      <c r="C22" s="142"/>
      <c r="D22" s="142"/>
      <c r="E22" s="84">
        <v>1</v>
      </c>
      <c r="F22" s="85">
        <v>704.8</v>
      </c>
    </row>
    <row r="23" spans="1:11" ht="68.3" customHeight="1" x14ac:dyDescent="0.2">
      <c r="A23" s="60">
        <v>20</v>
      </c>
      <c r="B23" s="137" t="s">
        <v>102</v>
      </c>
      <c r="C23" s="138"/>
      <c r="D23" s="139"/>
      <c r="E23" s="84">
        <v>392</v>
      </c>
      <c r="F23" s="85">
        <v>136378.79999999999</v>
      </c>
    </row>
    <row r="24" spans="1:11" ht="54.7" customHeight="1" x14ac:dyDescent="0.2">
      <c r="A24" s="60">
        <v>21</v>
      </c>
      <c r="B24" s="137" t="s">
        <v>103</v>
      </c>
      <c r="C24" s="138"/>
      <c r="D24" s="139"/>
      <c r="E24" s="84">
        <v>1</v>
      </c>
      <c r="F24" s="85">
        <v>8810</v>
      </c>
    </row>
    <row r="25" spans="1:11" x14ac:dyDescent="0.2">
      <c r="A25" s="61"/>
      <c r="B25" s="61"/>
      <c r="C25" s="61"/>
      <c r="D25" s="61"/>
      <c r="E25" s="61"/>
      <c r="F25" s="61"/>
    </row>
    <row r="26" spans="1:11" ht="16.5" customHeight="1" x14ac:dyDescent="0.25">
      <c r="A26" s="62"/>
      <c r="B26" s="53" t="s">
        <v>51</v>
      </c>
      <c r="C26" s="47"/>
      <c r="D26" s="50" t="s">
        <v>120</v>
      </c>
      <c r="E26" s="129" t="s">
        <v>120</v>
      </c>
      <c r="F26" s="129"/>
      <c r="I26" s="64"/>
      <c r="J26" s="64"/>
      <c r="K26" s="64"/>
    </row>
    <row r="27" spans="1:11" ht="15.65" x14ac:dyDescent="0.25">
      <c r="A27" s="63"/>
      <c r="B27" s="46"/>
      <c r="C27" s="54" t="s">
        <v>53</v>
      </c>
      <c r="D27" s="35"/>
      <c r="E27" s="54" t="s">
        <v>56</v>
      </c>
      <c r="I27" s="65"/>
      <c r="J27" s="61"/>
      <c r="K27" s="61"/>
    </row>
    <row r="28" spans="1:11" ht="14.3" x14ac:dyDescent="0.25">
      <c r="A28" s="66"/>
      <c r="B28" s="52" t="s">
        <v>52</v>
      </c>
      <c r="C28" s="47"/>
      <c r="D28" s="49" t="s">
        <v>120</v>
      </c>
      <c r="E28" s="130" t="s">
        <v>121</v>
      </c>
      <c r="F28" s="130"/>
      <c r="I28" s="67"/>
      <c r="J28" s="61"/>
      <c r="K28" s="61"/>
    </row>
    <row r="29" spans="1:11" ht="14.3" x14ac:dyDescent="0.25">
      <c r="A29" s="66"/>
      <c r="B29" s="33"/>
      <c r="C29" s="54" t="s">
        <v>53</v>
      </c>
      <c r="E29" s="54" t="s">
        <v>56</v>
      </c>
      <c r="I29" s="67"/>
      <c r="J29" s="61"/>
      <c r="K29" s="61"/>
    </row>
    <row r="30" spans="1:11" ht="14.95" customHeight="1" x14ac:dyDescent="0.25">
      <c r="A30" s="61"/>
      <c r="B30" s="33"/>
      <c r="C30" s="48"/>
      <c r="I30" s="69"/>
      <c r="J30" s="69"/>
      <c r="K30" s="70"/>
    </row>
    <row r="31" spans="1:11" ht="14.95" customHeight="1" x14ac:dyDescent="0.25">
      <c r="A31" s="71" t="s">
        <v>120</v>
      </c>
      <c r="B31" s="36" t="s">
        <v>57</v>
      </c>
      <c r="C31" s="140" t="s">
        <v>120</v>
      </c>
      <c r="D31" s="140"/>
      <c r="E31" s="34" t="s">
        <v>120</v>
      </c>
      <c r="I31" s="72"/>
      <c r="J31" s="69"/>
      <c r="K31" s="70"/>
    </row>
    <row r="32" spans="1:11" ht="14.95" customHeight="1" x14ac:dyDescent="0.25">
      <c r="A32" s="71" t="s">
        <v>120</v>
      </c>
      <c r="B32" s="37" t="s">
        <v>58</v>
      </c>
      <c r="C32" s="141" t="s">
        <v>120</v>
      </c>
      <c r="D32" s="141"/>
      <c r="E32" s="51"/>
      <c r="I32" s="73"/>
      <c r="J32" s="73"/>
      <c r="K32" s="73"/>
    </row>
    <row r="33" spans="1:11" ht="15.8" customHeight="1" x14ac:dyDescent="0.25">
      <c r="A33" s="70"/>
      <c r="B33" s="38" t="s">
        <v>59</v>
      </c>
      <c r="C33" s="141" t="s">
        <v>120</v>
      </c>
      <c r="D33" s="141"/>
      <c r="F33" s="88" t="s">
        <v>122</v>
      </c>
      <c r="I33" s="69"/>
      <c r="J33" s="69"/>
      <c r="K33" s="70"/>
    </row>
    <row r="34" spans="1:11" ht="13.6" x14ac:dyDescent="0.25">
      <c r="A34" s="70"/>
      <c r="B34" s="74"/>
      <c r="C34" s="74"/>
      <c r="D34" s="74"/>
      <c r="E34" s="61"/>
      <c r="F34" s="61"/>
      <c r="G34" s="75"/>
      <c r="H34" s="68"/>
      <c r="I34" s="69"/>
      <c r="J34" s="69"/>
      <c r="K34" s="70"/>
    </row>
    <row r="35" spans="1:11" x14ac:dyDescent="0.2">
      <c r="A35" s="61"/>
      <c r="B35" s="76"/>
      <c r="C35" s="76"/>
      <c r="D35" s="76"/>
      <c r="E35" s="61"/>
      <c r="F35" s="61"/>
      <c r="G35" s="61"/>
      <c r="H35" s="61"/>
      <c r="I35" s="61"/>
      <c r="J35" s="61"/>
      <c r="K35" s="61"/>
    </row>
  </sheetData>
  <mergeCells count="27">
    <mergeCell ref="C33:D33"/>
    <mergeCell ref="B15:D15"/>
    <mergeCell ref="B16:D16"/>
    <mergeCell ref="B17:D17"/>
    <mergeCell ref="B18:D18"/>
    <mergeCell ref="B19:D19"/>
    <mergeCell ref="B21:D21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34" firstPageNumber="4" orientation="portrait" useFirstPageNumber="1" r:id="rId1"/>
  <headerFooter>
    <oddFooter>&amp;R&amp;P&amp;C&amp;CФорма № Зведений- 10, Підрозділ: ТУ ДСА України в Харкiвській областi,_x000D_
 Початок періоду: 01.01.2018, Кінець періоду: 31.12.2018&amp;L79B55BCC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Екатерина Пономаренко</cp:lastModifiedBy>
  <cp:lastPrinted>2018-03-15T14:08:04Z</cp:lastPrinted>
  <dcterms:created xsi:type="dcterms:W3CDTF">2015-09-09T10:27:37Z</dcterms:created>
  <dcterms:modified xsi:type="dcterms:W3CDTF">2019-03-18T14:14:56Z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Зведений- 10_10020_4.2018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300765</vt:i4>
  </property>
  <property fmtid="{D5CDD505-2E9C-101B-9397-08002B2CF9AE}" pid="7" name="Тип звіту">
    <vt:lpwstr>Зведений- 10</vt:lpwstr>
  </property>
  <property fmtid="{D5CDD505-2E9C-101B-9397-08002B2CF9AE}" pid="8" name="К.Cума">
    <vt:lpwstr>79B55BCC</vt:lpwstr>
  </property>
  <property fmtid="{D5CDD505-2E9C-101B-9397-08002B2CF9AE}" pid="9" name="Підрозділ">
    <vt:lpwstr>ТУ ДСА України в Харкiвській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3.22.0.1578</vt:lpwstr>
  </property>
</Properties>
</file>