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<sst xmlns="http://schemas.openxmlformats.org/spreadsheetml/2006/main" count="290" uniqueCount="218">
  <si>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</si>
  <si>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</si>
  <si>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</si>
  <si>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</si>
  <si>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</si>
  <si>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</si>
  <si>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</si>
  <si>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</si>
  <si>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</si>
  <si>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</si>
  <si>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</si>
  <si>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</si>
  <si>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</si>
  <si>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</si>
  <si>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</si>
  <si>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</si>
  <si>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</si>
  <si>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</si>
  <si>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</si>
  <si>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</si>
  <si>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</si>
  <si>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</si>
  <si>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</si>
  <si>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</si>
  <si>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</si>
  <si>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</si>
  <si>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</si>
  <si>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</si>
  <si>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</si>
  <si>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</si>
  <si>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</si>
  <si>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</si>
  <si>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</si>
  <si>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</si>
  <si>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</si>
  <si>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</si>
  <si>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</si>
  <si>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</si>
  <si>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</si>
  <si>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</si>
  <si>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</si>
  <si>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</si>
  <si>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</si>
  <si>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</si>
  <si>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</si>
  <si>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</si>
  <si>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</si>
  <si>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</si>
  <si>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</si>
  <si>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</si>
  <si>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</si>
  <si>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</si>
  <si>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</si>
  <si>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</si>
  <si>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</si>
  <si>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</si>
  <si>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</si>
  <si>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</si>
  <si>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</si>
  <si>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</si>
  <si>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</si>
  <si>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</si>
  <si>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</si>
  <si>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</si>
  <si>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</si>
  <si>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</si>
  <si>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</si>
  <si>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</si>
  <si>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</si>
  <si>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</si>
  <si>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</si>
  <si>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</si>
  <si>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</si>
  <si>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</si>
  <si>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</si>
  <si>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</si>
  <si>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</si>
  <si>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</si>
  <si>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</si>
  <si>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</si>
  <si>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</si>
  <si>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</si>
  <si>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</si>
  <si>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</si>
  <si>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</si>
  <si>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</si>
  <si>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</si>
  <si>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</si>
  <si>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</si>
  <si>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</si>
  <si>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</si>
  <si>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</si>
  <si>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</si>
  <si>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</si>
  <si>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</si>
  <si>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</si>
  <si>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</si>
  <si>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</si>
  <si>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</si>
  <si>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</si>
  <si>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</si>
  <si>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</si>
  <si>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</si>
  <si>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</si>
  <si>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</si>
  <si>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</si>
  <si>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</si>
  <si>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</si>
  <si>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</si>
  <si>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</si>
  <si>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</si>
  <si>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</si>
  <si>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</si>
  <si>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</si>
  <si>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</si>
  <si>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</si>
  <si>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</si>
  <si>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</si>
  <si>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</si>
  <si>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</si>
  <si>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</si>
  <si>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</si>
  <si>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</si>
  <si>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</si>
  <si>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</si>
  <si>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</si>
  <si>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</si>
  <si>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</si>
  <si>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</si>
  <si>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</si>
  <si>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</si>
  <si>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</si>
  <si>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</si>
  <si>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</si>
  <si>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</si>
  <si>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</si>
  <si>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</si>
  <si>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</si>
  <si>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</si>
  <si>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</si>
  <si>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</si>
  <si>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</si>
  <si>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</si>
  <si>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</si>
  <si>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</si>
  <si>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</si>
  <si>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</si>
  <si>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</si>
  <si>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</si>
  <si>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</si>
  <si>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</si>
  <si>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</si>
  <si>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</si>
  <si>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</si>
  <si>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</si>
  <si>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</si>
  <si>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</si>
  <si>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</si>
  <si>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</si>
  <si>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</si>
  <si>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</si>
  <si>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</si>
  <si>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</si>
  <si>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</si>
  <si>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</si>
  <si>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</si>
  <si>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</si>
  <si>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</si>
  <si>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</si>
  <si>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</si>
  <si>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</si>
  <si>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</si>
  <si>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</si>
  <si>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</si>
  <si>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</si>
  <si>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</si>
  <si>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</si>
  <si>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</si>
  <si>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</si>
  <si>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</si>
  <si>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</si>
  <si>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</si>
  <si>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</si>
  <si>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</si>
  <si>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</si>
  <si>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</si>
  <si>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</si>
  <si>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</si>
  <si>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</si>
  <si>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</si>
  <si>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</si>
  <si>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</si>
  <si>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</si>
  <si>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</si>
  <si>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</si>
  <si>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</si>
  <si>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</si>
  <si>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</si>
  <si>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</si>
  <si>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</si>
  <si>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</si>
  <si>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</si>
  <si>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</si>
  <si>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</si>
  <si>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</si>
  <si>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</si>
  <si>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</si>
  <si>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</si>
  <si>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</si>
  <si>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</si>
  <si>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</si>
  <si>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</si>
  <si>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>В.В. Остапенко</t>
  </si>
  <si>
    <t>Н.К. Меренцева</t>
  </si>
  <si>
    <t>+38(057)7325778</t>
  </si>
  <si>
    <t>+38(057)7324712</t>
  </si>
  <si>
    <t>merenceva@hr.court.gov.ua</t>
  </si>
  <si>
    <t>16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</si>
</sst>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&amp;L96BC411F&amp;C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15283</v>
      </c>
      <c r="F6" s="105">
        <v>8072</v>
      </c>
      <c r="G6" s="105">
        <v>227</v>
      </c>
      <c r="H6" s="105">
        <v>7825</v>
      </c>
      <c r="I6" s="105" t="s">
        <v>206</v>
      </c>
      <c r="J6" s="105">
        <v>7458</v>
      </c>
      <c r="K6" s="84">
        <v>3396</v>
      </c>
      <c r="L6" s="91">
        <f>E6-F6</f>
        <v>7211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47219</v>
      </c>
      <c r="F7" s="105">
        <v>46203</v>
      </c>
      <c r="G7" s="105">
        <v>103</v>
      </c>
      <c r="H7" s="105">
        <v>46367</v>
      </c>
      <c r="I7" s="105">
        <v>35060</v>
      </c>
      <c r="J7" s="105">
        <v>852</v>
      </c>
      <c r="K7" s="84"/>
      <c r="L7" s="91">
        <f>E7-F7</f>
        <v>1016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29</v>
      </c>
      <c r="F8" s="105">
        <v>26</v>
      </c>
      <c r="G8" s="105">
        <v>1</v>
      </c>
      <c r="H8" s="105">
        <v>26</v>
      </c>
      <c r="I8" s="105">
        <v>23</v>
      </c>
      <c r="J8" s="105">
        <v>3</v>
      </c>
      <c r="K8" s="84"/>
      <c r="L8" s="91">
        <f>E8-F8</f>
        <v>3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10609</v>
      </c>
      <c r="F9" s="105">
        <v>9914</v>
      </c>
      <c r="G9" s="105">
        <v>36</v>
      </c>
      <c r="H9" s="85">
        <v>9732</v>
      </c>
      <c r="I9" s="105">
        <v>5942</v>
      </c>
      <c r="J9" s="105">
        <v>877</v>
      </c>
      <c r="K9" s="84"/>
      <c r="L9" s="91">
        <f>E9-F9</f>
        <v>695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116</v>
      </c>
      <c r="F10" s="105">
        <v>96</v>
      </c>
      <c r="G10" s="105">
        <v>9</v>
      </c>
      <c r="H10" s="105">
        <v>94</v>
      </c>
      <c r="I10" s="105">
        <v>13</v>
      </c>
      <c r="J10" s="105">
        <v>22</v>
      </c>
      <c r="K10" s="84"/>
      <c r="L10" s="91">
        <f>E10-F10</f>
        <v>20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>
        <v>3</v>
      </c>
      <c r="F11" s="105">
        <v>2</v>
      </c>
      <c r="G11" s="105"/>
      <c r="H11" s="105">
        <v>2</v>
      </c>
      <c r="I11" s="105">
        <v>1</v>
      </c>
      <c r="J11" s="105">
        <v>1</v>
      </c>
      <c r="K11" s="84"/>
      <c r="L11" s="91">
        <f>E11-F11</f>
        <v>1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720</v>
      </c>
      <c r="F12" s="105">
        <v>708</v>
      </c>
      <c r="G12" s="105">
        <v>2</v>
      </c>
      <c r="H12" s="105">
        <v>704</v>
      </c>
      <c r="I12" s="105">
        <v>339</v>
      </c>
      <c r="J12" s="105">
        <v>16</v>
      </c>
      <c r="K12" s="84"/>
      <c r="L12" s="91">
        <f>E12-F12</f>
        <v>12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204</v>
      </c>
      <c r="F13" s="105">
        <v>19</v>
      </c>
      <c r="G13" s="105">
        <v>3</v>
      </c>
      <c r="H13" s="105">
        <v>48</v>
      </c>
      <c r="I13" s="105">
        <v>19</v>
      </c>
      <c r="J13" s="105">
        <v>156</v>
      </c>
      <c r="K13" s="84">
        <v>49</v>
      </c>
      <c r="L13" s="91">
        <f>E13-F13</f>
        <v>185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411</v>
      </c>
      <c r="F14" s="112">
        <v>411</v>
      </c>
      <c r="G14" s="112"/>
      <c r="H14" s="112">
        <v>398</v>
      </c>
      <c r="I14" s="112">
        <v>377</v>
      </c>
      <c r="J14" s="112">
        <v>13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465</v>
      </c>
      <c r="F15" s="112">
        <v>452</v>
      </c>
      <c r="G15" s="112"/>
      <c r="H15" s="112">
        <v>448</v>
      </c>
      <c r="I15" s="112">
        <v>205</v>
      </c>
      <c r="J15" s="112">
        <v>17</v>
      </c>
      <c r="K15" s="94"/>
      <c r="L15" s="91">
        <f>E15-F15</f>
        <v>13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75059</v>
      </c>
      <c r="F16" s="86">
        <f>SUM(F6:F15)</f>
        <v>65903</v>
      </c>
      <c r="G16" s="86">
        <f>SUM(G6:G15)</f>
        <v>381</v>
      </c>
      <c r="H16" s="86">
        <f>SUM(H6:H15)</f>
        <v>65644</v>
      </c>
      <c r="I16" s="86">
        <f>SUM(I6:I15)</f>
        <v>41979</v>
      </c>
      <c r="J16" s="86">
        <f>SUM(J6:J15)</f>
        <v>9415</v>
      </c>
      <c r="K16" s="86">
        <f>SUM(K6:K15)</f>
        <v>3445</v>
      </c>
      <c r="L16" s="91">
        <f>E16-F16</f>
        <v>9156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2364</v>
      </c>
      <c r="F17" s="84">
        <v>2251</v>
      </c>
      <c r="G17" s="84">
        <v>15</v>
      </c>
      <c r="H17" s="84">
        <v>2184</v>
      </c>
      <c r="I17" s="84">
        <v>1575</v>
      </c>
      <c r="J17" s="84">
        <v>180</v>
      </c>
      <c r="K17" s="84">
        <v>7</v>
      </c>
      <c r="L17" s="91">
        <f>E17-F17</f>
        <v>113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2071</v>
      </c>
      <c r="F18" s="84">
        <v>1599</v>
      </c>
      <c r="G18" s="84">
        <v>26</v>
      </c>
      <c r="H18" s="84">
        <v>1751</v>
      </c>
      <c r="I18" s="84">
        <v>1338</v>
      </c>
      <c r="J18" s="84">
        <v>320</v>
      </c>
      <c r="K18" s="84">
        <v>49</v>
      </c>
      <c r="L18" s="91">
        <f>E18-F18</f>
        <v>472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>
        <v>1</v>
      </c>
      <c r="G19" s="84"/>
      <c r="H19" s="84">
        <v>1</v>
      </c>
      <c r="I19" s="84">
        <v>1</v>
      </c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244</v>
      </c>
      <c r="F20" s="84">
        <v>190</v>
      </c>
      <c r="G20" s="84">
        <v>3</v>
      </c>
      <c r="H20" s="84">
        <v>214</v>
      </c>
      <c r="I20" s="84">
        <v>115</v>
      </c>
      <c r="J20" s="84">
        <v>30</v>
      </c>
      <c r="K20" s="84">
        <v>10</v>
      </c>
      <c r="L20" s="91">
        <f>E20-F20</f>
        <v>54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18</v>
      </c>
      <c r="F21" s="84">
        <v>15</v>
      </c>
      <c r="G21" s="84">
        <v>1</v>
      </c>
      <c r="H21" s="84">
        <v>13</v>
      </c>
      <c r="I21" s="84"/>
      <c r="J21" s="84">
        <v>5</v>
      </c>
      <c r="K21" s="84">
        <v>1</v>
      </c>
      <c r="L21" s="91">
        <f>E21-F21</f>
        <v>3</v>
      </c>
    </row>
    <row r="22" spans="1:12" ht="17.25" customHeight="1">
      <c r="A22" s="168"/>
      <c r="B22" s="157" t="s">
        <v>34</v>
      </c>
      <c r="C22" s="158"/>
      <c r="D22" s="39">
        <v>17</v>
      </c>
      <c r="E22" s="84">
        <v>7</v>
      </c>
      <c r="F22" s="84">
        <v>6</v>
      </c>
      <c r="G22" s="84"/>
      <c r="H22" s="84">
        <v>4</v>
      </c>
      <c r="I22" s="84">
        <v>2</v>
      </c>
      <c r="J22" s="84">
        <v>3</v>
      </c>
      <c r="K22" s="84"/>
      <c r="L22" s="91">
        <f>E22-F22</f>
        <v>1</v>
      </c>
    </row>
    <row r="23" spans="1:12" ht="17.25" customHeight="1">
      <c r="A23" s="168"/>
      <c r="B23" s="157" t="s">
        <v>195</v>
      </c>
      <c r="C23" s="158"/>
      <c r="D23" s="39">
        <v>18</v>
      </c>
      <c r="E23" s="84">
        <v>11</v>
      </c>
      <c r="F23" s="84">
        <v>11</v>
      </c>
      <c r="G23" s="84"/>
      <c r="H23" s="84">
        <v>10</v>
      </c>
      <c r="I23" s="84">
        <v>2</v>
      </c>
      <c r="J23" s="84">
        <v>1</v>
      </c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22</v>
      </c>
      <c r="F24" s="84">
        <v>22</v>
      </c>
      <c r="G24" s="84"/>
      <c r="H24" s="84">
        <v>21</v>
      </c>
      <c r="I24" s="84">
        <v>16</v>
      </c>
      <c r="J24" s="84">
        <v>1</v>
      </c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3124</v>
      </c>
      <c r="F25" s="94">
        <v>2564</v>
      </c>
      <c r="G25" s="94">
        <v>35</v>
      </c>
      <c r="H25" s="94">
        <v>2608</v>
      </c>
      <c r="I25" s="94">
        <v>1483</v>
      </c>
      <c r="J25" s="94">
        <v>516</v>
      </c>
      <c r="K25" s="94">
        <v>63</v>
      </c>
      <c r="L25" s="91">
        <f>E25-F25</f>
        <v>560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39839</v>
      </c>
      <c r="F26" s="84">
        <v>38986</v>
      </c>
      <c r="G26" s="84">
        <v>11</v>
      </c>
      <c r="H26" s="84">
        <v>37979</v>
      </c>
      <c r="I26" s="84">
        <v>33181</v>
      </c>
      <c r="J26" s="84">
        <v>1860</v>
      </c>
      <c r="K26" s="84">
        <v>9</v>
      </c>
      <c r="L26" s="91">
        <f>E26-F26</f>
        <v>853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328</v>
      </c>
      <c r="F27" s="84">
        <v>326</v>
      </c>
      <c r="G27" s="84">
        <v>1</v>
      </c>
      <c r="H27" s="84">
        <v>321</v>
      </c>
      <c r="I27" s="84">
        <v>117</v>
      </c>
      <c r="J27" s="84">
        <v>7</v>
      </c>
      <c r="K27" s="84"/>
      <c r="L27" s="91">
        <f>E27-F27</f>
        <v>2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40207</v>
      </c>
      <c r="F28" s="84">
        <v>37704</v>
      </c>
      <c r="G28" s="84">
        <v>116</v>
      </c>
      <c r="H28" s="84">
        <v>36672</v>
      </c>
      <c r="I28" s="84">
        <v>31531</v>
      </c>
      <c r="J28" s="84">
        <v>3535</v>
      </c>
      <c r="K28" s="84">
        <v>109</v>
      </c>
      <c r="L28" s="91">
        <f>E28-F28</f>
        <v>2503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45904</v>
      </c>
      <c r="F29" s="84">
        <v>32432</v>
      </c>
      <c r="G29" s="84">
        <v>621</v>
      </c>
      <c r="H29" s="84">
        <v>30934</v>
      </c>
      <c r="I29" s="84">
        <v>25018</v>
      </c>
      <c r="J29" s="84">
        <v>14970</v>
      </c>
      <c r="K29" s="84">
        <v>2587</v>
      </c>
      <c r="L29" s="91">
        <f>E29-F29</f>
        <v>13472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4102</v>
      </c>
      <c r="F30" s="84">
        <v>3996</v>
      </c>
      <c r="G30" s="84">
        <v>14</v>
      </c>
      <c r="H30" s="84">
        <v>3989</v>
      </c>
      <c r="I30" s="84">
        <v>3245</v>
      </c>
      <c r="J30" s="84">
        <v>113</v>
      </c>
      <c r="K30" s="84"/>
      <c r="L30" s="91">
        <f>E30-F30</f>
        <v>106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3811</v>
      </c>
      <c r="F31" s="84">
        <v>3261</v>
      </c>
      <c r="G31" s="84">
        <v>18</v>
      </c>
      <c r="H31" s="84">
        <v>3308</v>
      </c>
      <c r="I31" s="84">
        <v>2946</v>
      </c>
      <c r="J31" s="84">
        <v>503</v>
      </c>
      <c r="K31" s="84">
        <v>48</v>
      </c>
      <c r="L31" s="91">
        <f>E31-F31</f>
        <v>550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1082</v>
      </c>
      <c r="F32" s="84">
        <v>862</v>
      </c>
      <c r="G32" s="84">
        <v>5</v>
      </c>
      <c r="H32" s="84">
        <v>897</v>
      </c>
      <c r="I32" s="84">
        <v>434</v>
      </c>
      <c r="J32" s="84">
        <v>185</v>
      </c>
      <c r="K32" s="84">
        <v>25</v>
      </c>
      <c r="L32" s="91">
        <f>E32-F32</f>
        <v>220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130</v>
      </c>
      <c r="F33" s="84">
        <v>98</v>
      </c>
      <c r="G33" s="84">
        <v>4</v>
      </c>
      <c r="H33" s="84">
        <v>98</v>
      </c>
      <c r="I33" s="84">
        <v>25</v>
      </c>
      <c r="J33" s="84">
        <v>32</v>
      </c>
      <c r="K33" s="84">
        <v>9</v>
      </c>
      <c r="L33" s="91">
        <f>E33-F33</f>
        <v>32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122</v>
      </c>
      <c r="F34" s="84">
        <v>98</v>
      </c>
      <c r="G34" s="84"/>
      <c r="H34" s="84">
        <v>97</v>
      </c>
      <c r="I34" s="84">
        <v>21</v>
      </c>
      <c r="J34" s="84">
        <v>25</v>
      </c>
      <c r="K34" s="84">
        <v>4</v>
      </c>
      <c r="L34" s="91">
        <f>E34-F34</f>
        <v>24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203</v>
      </c>
      <c r="F35" s="84">
        <v>199</v>
      </c>
      <c r="G35" s="84"/>
      <c r="H35" s="84">
        <v>199</v>
      </c>
      <c r="I35" s="84">
        <v>20</v>
      </c>
      <c r="J35" s="84">
        <v>4</v>
      </c>
      <c r="K35" s="84">
        <v>2</v>
      </c>
      <c r="L35" s="91">
        <f>E35-F35</f>
        <v>4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868</v>
      </c>
      <c r="F36" s="84">
        <v>604</v>
      </c>
      <c r="G36" s="84">
        <v>19</v>
      </c>
      <c r="H36" s="84">
        <v>645</v>
      </c>
      <c r="I36" s="84">
        <v>191</v>
      </c>
      <c r="J36" s="84">
        <v>223</v>
      </c>
      <c r="K36" s="84">
        <v>77</v>
      </c>
      <c r="L36" s="91">
        <f>E36-F36</f>
        <v>264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5020</v>
      </c>
      <c r="F37" s="84">
        <v>4436</v>
      </c>
      <c r="G37" s="84">
        <v>28</v>
      </c>
      <c r="H37" s="84">
        <v>4337</v>
      </c>
      <c r="I37" s="84">
        <v>2802</v>
      </c>
      <c r="J37" s="84">
        <v>683</v>
      </c>
      <c r="K37" s="84">
        <v>72</v>
      </c>
      <c r="L37" s="91">
        <f>E37-F37</f>
        <v>584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39</v>
      </c>
      <c r="F38" s="84">
        <v>34</v>
      </c>
      <c r="G38" s="84"/>
      <c r="H38" s="84">
        <v>32</v>
      </c>
      <c r="I38" s="84">
        <v>19</v>
      </c>
      <c r="J38" s="84">
        <v>7</v>
      </c>
      <c r="K38" s="84"/>
      <c r="L38" s="91">
        <f>E38-F38</f>
        <v>5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285</v>
      </c>
      <c r="F39" s="84">
        <v>265</v>
      </c>
      <c r="G39" s="84"/>
      <c r="H39" s="84">
        <v>266</v>
      </c>
      <c r="I39" s="84">
        <v>114</v>
      </c>
      <c r="J39" s="84">
        <v>19</v>
      </c>
      <c r="K39" s="84">
        <v>2</v>
      </c>
      <c r="L39" s="91">
        <f>E39-F39</f>
        <v>20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105921</v>
      </c>
      <c r="F40" s="94">
        <v>89787</v>
      </c>
      <c r="G40" s="94">
        <v>702</v>
      </c>
      <c r="H40" s="94">
        <v>85090</v>
      </c>
      <c r="I40" s="94">
        <v>65509</v>
      </c>
      <c r="J40" s="94">
        <v>20831</v>
      </c>
      <c r="K40" s="94">
        <v>2800</v>
      </c>
      <c r="L40" s="91">
        <f>E40-F40</f>
        <v>16134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50692</v>
      </c>
      <c r="F41" s="84">
        <v>48047</v>
      </c>
      <c r="G41" s="84">
        <v>13</v>
      </c>
      <c r="H41" s="84">
        <v>47458</v>
      </c>
      <c r="I41" s="84" t="s">
        <v>206</v>
      </c>
      <c r="J41" s="84">
        <v>3234</v>
      </c>
      <c r="K41" s="84">
        <v>18</v>
      </c>
      <c r="L41" s="91">
        <f>E41-F41</f>
        <v>2645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321</v>
      </c>
      <c r="F42" s="84">
        <v>300</v>
      </c>
      <c r="G42" s="84"/>
      <c r="H42" s="84">
        <v>287</v>
      </c>
      <c r="I42" s="84" t="s">
        <v>206</v>
      </c>
      <c r="J42" s="84">
        <v>34</v>
      </c>
      <c r="K42" s="84">
        <v>5</v>
      </c>
      <c r="L42" s="91">
        <f>E42-F42</f>
        <v>21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679</v>
      </c>
      <c r="F43" s="84">
        <v>656</v>
      </c>
      <c r="G43" s="84"/>
      <c r="H43" s="84">
        <v>620</v>
      </c>
      <c r="I43" s="84">
        <v>344</v>
      </c>
      <c r="J43" s="84">
        <v>59</v>
      </c>
      <c r="K43" s="84">
        <v>2</v>
      </c>
      <c r="L43" s="91">
        <f>E43-F43</f>
        <v>23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32</v>
      </c>
      <c r="F44" s="84">
        <v>32</v>
      </c>
      <c r="G44" s="84"/>
      <c r="H44" s="84">
        <v>31</v>
      </c>
      <c r="I44" s="84">
        <v>14</v>
      </c>
      <c r="J44" s="84">
        <v>1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51403</v>
      </c>
      <c r="F45" s="84">
        <f>F41+F43+F44</f>
        <v>48735</v>
      </c>
      <c r="G45" s="84">
        <f>G41+G43+G44</f>
        <v>13</v>
      </c>
      <c r="H45" s="84">
        <f>H41+H43+H44</f>
        <v>48109</v>
      </c>
      <c r="I45" s="84">
        <f>I43+I44</f>
        <v>358</v>
      </c>
      <c r="J45" s="84">
        <f>J41+J43+J44</f>
        <v>3294</v>
      </c>
      <c r="K45" s="84">
        <f>K41+K43+K44</f>
        <v>20</v>
      </c>
      <c r="L45" s="91">
        <f>E45-F45</f>
        <v>2668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235507</v>
      </c>
      <c r="F46" s="84">
        <f t="shared" si="0"/>
        <v>206989</v>
      </c>
      <c r="G46" s="84">
        <f t="shared" si="0"/>
        <v>1131</v>
      </c>
      <c r="H46" s="84">
        <f t="shared" si="0"/>
        <v>201451</v>
      </c>
      <c r="I46" s="84">
        <f t="shared" si="0"/>
        <v>109329</v>
      </c>
      <c r="J46" s="84">
        <f t="shared" si="0"/>
        <v>34056</v>
      </c>
      <c r="K46" s="84">
        <f t="shared" si="0"/>
        <v>6328</v>
      </c>
      <c r="L46" s="91">
        <f>E46-F46</f>
        <v>28518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&amp;L96BC411F&amp;C&amp;R2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865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806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6747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99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433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1320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1548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1900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602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747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666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6124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99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437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978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2819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383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28481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1677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869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609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270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31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32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111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1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20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15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10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12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929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5719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1352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162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1190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19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1063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885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552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>
        <v>1</v>
      </c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>
        <v>1</v>
      </c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>
        <v>4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&amp;L96BC411F&amp;C&amp;R3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7858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5372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494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6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1106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1010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327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378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60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120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4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357340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39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37</v>
      </c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1094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24772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747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289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2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443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14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230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1065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3053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71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>
        <v>2</v>
      </c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1215192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>
        <v>52886</v>
      </c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10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397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107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11784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17108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14318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44217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61704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266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3626555428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862681566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>
        <v>1</v>
      </c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532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189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5424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2308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313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230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174368</v>
      </c>
      <c r="F57" s="115">
        <f>F58+F61+F62+F63</f>
        <v>22121</v>
      </c>
      <c r="G57" s="115">
        <f>G58+G61+G62+G63</f>
        <v>3388</v>
      </c>
      <c r="H57" s="115">
        <f>H58+H61+H62+H63</f>
        <v>1022</v>
      </c>
      <c r="I57" s="115">
        <f>I58+I61+I62+I63</f>
        <v>552</v>
      </c>
    </row>
    <row r="58" spans="1:9" ht="13.5" customHeight="1">
      <c r="A58" s="219" t="s">
        <v>103</v>
      </c>
      <c r="B58" s="219"/>
      <c r="C58" s="219"/>
      <c r="D58" s="219"/>
      <c r="E58" s="94">
        <v>59373</v>
      </c>
      <c r="F58" s="94">
        <v>4567</v>
      </c>
      <c r="G58" s="94">
        <v>1040</v>
      </c>
      <c r="H58" s="94">
        <v>408</v>
      </c>
      <c r="I58" s="94">
        <v>256</v>
      </c>
    </row>
    <row r="59" spans="1:9" ht="13.5" customHeight="1">
      <c r="A59" s="284" t="s">
        <v>204</v>
      </c>
      <c r="B59" s="285"/>
      <c r="C59" s="285"/>
      <c r="D59" s="286"/>
      <c r="E59" s="86">
        <v>3937</v>
      </c>
      <c r="F59" s="86">
        <v>2354</v>
      </c>
      <c r="G59" s="86">
        <v>929</v>
      </c>
      <c r="H59" s="86">
        <v>390</v>
      </c>
      <c r="I59" s="86">
        <v>215</v>
      </c>
    </row>
    <row r="60" spans="1:9" ht="13.5" customHeight="1">
      <c r="A60" s="284" t="s">
        <v>205</v>
      </c>
      <c r="B60" s="285"/>
      <c r="C60" s="285"/>
      <c r="D60" s="286"/>
      <c r="E60" s="86">
        <v>45214</v>
      </c>
      <c r="F60" s="86">
        <v>1080</v>
      </c>
      <c r="G60" s="86">
        <v>65</v>
      </c>
      <c r="H60" s="86">
        <v>8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1847</v>
      </c>
      <c r="F61" s="84">
        <v>674</v>
      </c>
      <c r="G61" s="84">
        <v>57</v>
      </c>
      <c r="H61" s="84">
        <v>25</v>
      </c>
      <c r="I61" s="84">
        <v>5</v>
      </c>
    </row>
    <row r="62" spans="1:9" ht="13.5" customHeight="1">
      <c r="A62" s="272" t="s">
        <v>104</v>
      </c>
      <c r="B62" s="272"/>
      <c r="C62" s="272"/>
      <c r="D62" s="272"/>
      <c r="E62" s="84">
        <v>66371</v>
      </c>
      <c r="F62" s="84">
        <v>15572</v>
      </c>
      <c r="G62" s="84">
        <v>2269</v>
      </c>
      <c r="H62" s="84">
        <v>587</v>
      </c>
      <c r="I62" s="84">
        <v>291</v>
      </c>
    </row>
    <row r="63" spans="1:9" ht="13.5" customHeight="1">
      <c r="A63" s="219" t="s">
        <v>108</v>
      </c>
      <c r="B63" s="219"/>
      <c r="C63" s="219"/>
      <c r="D63" s="219"/>
      <c r="E63" s="84">
        <v>46777</v>
      </c>
      <c r="F63" s="84">
        <v>1308</v>
      </c>
      <c r="G63" s="84">
        <v>22</v>
      </c>
      <c r="H63" s="84">
        <v>2</v>
      </c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79643</v>
      </c>
      <c r="G67" s="108">
        <v>1144422772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51384</v>
      </c>
      <c r="G68" s="88">
        <v>1043807568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28259</v>
      </c>
      <c r="G69" s="88">
        <v>100615204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22593</v>
      </c>
      <c r="G70" s="108">
        <v>14415057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40</v>
      </c>
      <c r="G71" s="88">
        <v>62350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&amp;L96BC411F&amp;C&amp;R4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18.581160441625556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36.590546999468934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12.209302325581396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13.441505448610245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0.607164541590771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97.32449550459204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875.8739130434783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1023.9434782608696</v>
      </c>
    </row>
    <row r="11" spans="1:4" ht="16.5" customHeight="1">
      <c r="A11" s="209" t="s">
        <v>62</v>
      </c>
      <c r="B11" s="211"/>
      <c r="C11" s="10">
        <v>9</v>
      </c>
      <c r="D11" s="84">
        <v>47.9189189189189</v>
      </c>
    </row>
    <row r="12" spans="1:4" ht="16.5" customHeight="1">
      <c r="A12" s="272" t="s">
        <v>103</v>
      </c>
      <c r="B12" s="272"/>
      <c r="C12" s="10">
        <v>10</v>
      </c>
      <c r="D12" s="84">
        <v>37.3783783783784</v>
      </c>
    </row>
    <row r="13" spans="1:4" ht="16.5" customHeight="1">
      <c r="A13" s="284" t="s">
        <v>204</v>
      </c>
      <c r="B13" s="286"/>
      <c r="C13" s="10">
        <v>11</v>
      </c>
      <c r="D13" s="94">
        <v>164</v>
      </c>
    </row>
    <row r="14" spans="1:4" ht="16.5" customHeight="1">
      <c r="A14" s="284" t="s">
        <v>205</v>
      </c>
      <c r="B14" s="286"/>
      <c r="C14" s="10">
        <v>12</v>
      </c>
      <c r="D14" s="94">
        <v>6.97297297297298</v>
      </c>
    </row>
    <row r="15" spans="1:4" ht="16.5" customHeight="1">
      <c r="A15" s="272" t="s">
        <v>30</v>
      </c>
      <c r="B15" s="272"/>
      <c r="C15" s="10">
        <v>13</v>
      </c>
      <c r="D15" s="84">
        <v>72.1081081081081</v>
      </c>
    </row>
    <row r="16" spans="1:4" ht="16.5" customHeight="1">
      <c r="A16" s="272" t="s">
        <v>104</v>
      </c>
      <c r="B16" s="272"/>
      <c r="C16" s="10">
        <v>14</v>
      </c>
      <c r="D16" s="84">
        <v>74.4864864864865</v>
      </c>
    </row>
    <row r="17" spans="1:5" ht="16.5" customHeight="1">
      <c r="A17" s="272" t="s">
        <v>108</v>
      </c>
      <c r="B17" s="272"/>
      <c r="C17" s="10">
        <v>15</v>
      </c>
      <c r="D17" s="84">
        <v>20.7297297297297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&amp;L96BC411F&amp;C&amp;R5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Курченко</cp:lastModifiedBy>
  <cp:lastPrinted>2020-09-01T06:11:52Z</cp:lastPrinted>
  <dcterms:created xsi:type="dcterms:W3CDTF">2004-04-20T14:33:35Z</dcterms:created>
  <dcterms:modified xsi:type="dcterms:W3CDTF">2021-01-27T06:09:57Z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96BC411F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