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<sst xmlns="http://schemas.openxmlformats.org/spreadsheetml/2006/main" count="290" uniqueCount="218">
  <si>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</si>
  <si>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</si>
  <si>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</si>
  <si>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</si>
  <si>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</si>
  <si>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</si>
  <si>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</si>
  <si>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</si>
  <si>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</si>
  <si>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</si>
  <si>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</si>
  <si>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</si>
  <si>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</si>
  <si>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</si>
  <si>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</si>
  <si>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</si>
  <si>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</si>
  <si>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</si>
  <si>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</si>
  <si>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</si>
  <si>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</si>
  <si>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</si>
  <si>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</si>
  <si>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</si>
  <si>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</si>
  <si>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</si>
  <si>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</si>
  <si>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</si>
  <si>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</si>
  <si>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</si>
  <si>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</si>
  <si>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</si>
  <si>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</si>
  <si>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</si>
  <si>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</si>
  <si>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</si>
  <si>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</si>
  <si>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</si>
  <si>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</si>
  <si>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</si>
  <si>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</si>
  <si>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</si>
  <si>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</si>
  <si>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</si>
  <si>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</si>
  <si>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</si>
  <si>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</si>
  <si>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</si>
  <si>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</si>
  <si>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</si>
  <si>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</si>
  <si>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</si>
  <si>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</si>
  <si>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</si>
  <si>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</si>
  <si>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</si>
  <si>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</si>
  <si>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</si>
  <si>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</si>
  <si>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</si>
  <si>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</si>
  <si>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</si>
  <si>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</si>
  <si>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</si>
  <si>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</si>
  <si>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</si>
  <si>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</si>
  <si>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</si>
  <si>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</si>
  <si>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</si>
  <si>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</si>
  <si>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</si>
  <si>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</si>
  <si>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</si>
  <si>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</si>
  <si>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</si>
  <si>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</si>
  <si>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</si>
  <si>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</si>
  <si>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</si>
  <si>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</si>
  <si>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</si>
  <si>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</si>
  <si>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</si>
  <si>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</si>
  <si>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</si>
  <si>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</si>
  <si>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</si>
  <si>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</si>
  <si>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</si>
  <si>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</si>
  <si>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</si>
  <si>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</si>
  <si>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</si>
  <si>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</si>
  <si>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</si>
  <si>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</si>
  <si>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</si>
  <si>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</si>
  <si>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</si>
  <si>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</si>
  <si>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</si>
  <si>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</si>
  <si>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</si>
  <si>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</si>
  <si>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</si>
  <si>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</si>
  <si>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</si>
  <si>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</si>
  <si>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</si>
  <si>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</si>
  <si>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</si>
  <si>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</si>
  <si>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</si>
  <si>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</si>
  <si>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</si>
  <si>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</si>
  <si>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</si>
  <si>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</si>
  <si>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</si>
  <si>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</si>
  <si>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</si>
  <si>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</si>
  <si>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</si>
  <si>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</si>
  <si>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</si>
  <si>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</si>
  <si>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</si>
  <si>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</si>
  <si>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</si>
  <si>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</si>
  <si>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</si>
  <si>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</si>
  <si>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</si>
  <si>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</si>
  <si>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</si>
  <si>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</si>
  <si>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</si>
  <si>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</si>
  <si>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</si>
  <si>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</si>
  <si>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</si>
  <si>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</si>
  <si>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</si>
  <si>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</si>
  <si>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</si>
  <si>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</si>
  <si>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</si>
  <si>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</si>
  <si>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</si>
  <si>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</si>
  <si>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</si>
  <si>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</si>
  <si>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</si>
  <si>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</si>
  <si>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</si>
  <si>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</si>
  <si>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</si>
  <si>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</si>
  <si>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</si>
  <si>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</si>
  <si>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</si>
  <si>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</si>
  <si>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</si>
  <si>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</si>
  <si>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</si>
  <si>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</si>
  <si>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</si>
  <si>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</si>
  <si>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</si>
  <si>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</si>
  <si>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</si>
  <si>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</si>
  <si>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</si>
  <si>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</si>
  <si>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</si>
  <si>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</si>
  <si>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</si>
  <si>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</si>
  <si>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</si>
  <si>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</si>
  <si>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</si>
  <si>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</si>
  <si>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</si>
  <si>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</si>
  <si>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</si>
  <si>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</si>
  <si>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</si>
  <si>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</si>
  <si>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</si>
  <si>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</si>
  <si>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</si>
  <si>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</si>
  <si>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</si>
  <si>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</si>
  <si>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</si>
  <si>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</si>
  <si>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</si>
  <si>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</si>
  <si>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</si>
  <si>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</si>
  <si>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</si>
  <si>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</si>
  <si>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</si>
  <si>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</si>
  <si>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</si>
  <si>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</si>
  <si>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</si>
  <si>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</si>
  <si>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</si>
  <si>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</si>
  <si>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</si>
  <si>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>В.В. Остапенко</t>
  </si>
  <si>
    <t>Н.К. Меренцева</t>
  </si>
  <si>
    <t>+38(057)7325778</t>
  </si>
  <si>
    <t>+38(057)7324712</t>
  </si>
  <si>
    <t>merenceva@hr.court.gov.ua</t>
  </si>
  <si>
    <t>7 квітня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</si>
</sst>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&amp;L0FE76E17&amp;C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9156</v>
      </c>
      <c r="F6" s="105">
        <v>1856</v>
      </c>
      <c r="G6" s="105">
        <v>59</v>
      </c>
      <c r="H6" s="105">
        <v>1720</v>
      </c>
      <c r="I6" s="105" t="s">
        <v>206</v>
      </c>
      <c r="J6" s="105">
        <v>7436</v>
      </c>
      <c r="K6" s="84">
        <v>3516</v>
      </c>
      <c r="L6" s="91">
        <f>E6-F6</f>
        <v>7300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12742</v>
      </c>
      <c r="F7" s="105">
        <v>11914</v>
      </c>
      <c r="G7" s="105">
        <v>16</v>
      </c>
      <c r="H7" s="105">
        <v>10947</v>
      </c>
      <c r="I7" s="105">
        <v>8611</v>
      </c>
      <c r="J7" s="105">
        <v>1795</v>
      </c>
      <c r="K7" s="84"/>
      <c r="L7" s="91">
        <f>E7-F7</f>
        <v>828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12</v>
      </c>
      <c r="F8" s="105">
        <v>9</v>
      </c>
      <c r="G8" s="105"/>
      <c r="H8" s="105">
        <v>5</v>
      </c>
      <c r="I8" s="105">
        <v>3</v>
      </c>
      <c r="J8" s="105">
        <v>7</v>
      </c>
      <c r="K8" s="84"/>
      <c r="L8" s="91">
        <f>E8-F8</f>
        <v>3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2891</v>
      </c>
      <c r="F9" s="105">
        <v>2016</v>
      </c>
      <c r="G9" s="105">
        <v>10</v>
      </c>
      <c r="H9" s="85">
        <v>1934</v>
      </c>
      <c r="I9" s="105">
        <v>1225</v>
      </c>
      <c r="J9" s="105">
        <v>957</v>
      </c>
      <c r="K9" s="84"/>
      <c r="L9" s="91">
        <f>E9-F9</f>
        <v>875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36</v>
      </c>
      <c r="F10" s="105">
        <v>15</v>
      </c>
      <c r="G10" s="105">
        <v>3</v>
      </c>
      <c r="H10" s="105">
        <v>14</v>
      </c>
      <c r="I10" s="105">
        <v>4</v>
      </c>
      <c r="J10" s="105">
        <v>22</v>
      </c>
      <c r="K10" s="84"/>
      <c r="L10" s="91">
        <f>E10-F10</f>
        <v>21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>
        <v>1</v>
      </c>
      <c r="F11" s="105"/>
      <c r="G11" s="105"/>
      <c r="H11" s="105">
        <v>1</v>
      </c>
      <c r="I11" s="105">
        <v>1</v>
      </c>
      <c r="J11" s="105"/>
      <c r="K11" s="84"/>
      <c r="L11" s="91">
        <f>E11-F11</f>
        <v>1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173</v>
      </c>
      <c r="F12" s="105">
        <v>157</v>
      </c>
      <c r="G12" s="105"/>
      <c r="H12" s="105">
        <v>152</v>
      </c>
      <c r="I12" s="105">
        <v>52</v>
      </c>
      <c r="J12" s="105">
        <v>21</v>
      </c>
      <c r="K12" s="84"/>
      <c r="L12" s="91">
        <f>E12-F12</f>
        <v>16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163</v>
      </c>
      <c r="F13" s="105">
        <v>6</v>
      </c>
      <c r="G13" s="105">
        <v>2</v>
      </c>
      <c r="H13" s="105">
        <v>8</v>
      </c>
      <c r="I13" s="105">
        <v>4</v>
      </c>
      <c r="J13" s="105">
        <v>155</v>
      </c>
      <c r="K13" s="84">
        <v>45</v>
      </c>
      <c r="L13" s="91">
        <f>E13-F13</f>
        <v>157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60</v>
      </c>
      <c r="F14" s="112">
        <v>48</v>
      </c>
      <c r="G14" s="112"/>
      <c r="H14" s="112">
        <v>16</v>
      </c>
      <c r="I14" s="112">
        <v>14</v>
      </c>
      <c r="J14" s="112">
        <v>44</v>
      </c>
      <c r="K14" s="94"/>
      <c r="L14" s="91">
        <f>E14-F14</f>
        <v>12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148</v>
      </c>
      <c r="F15" s="112">
        <v>132</v>
      </c>
      <c r="G15" s="112"/>
      <c r="H15" s="112">
        <v>108</v>
      </c>
      <c r="I15" s="112">
        <v>47</v>
      </c>
      <c r="J15" s="112">
        <v>40</v>
      </c>
      <c r="K15" s="94"/>
      <c r="L15" s="91">
        <f>E15-F15</f>
        <v>16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25382</v>
      </c>
      <c r="F16" s="86">
        <f>SUM(F6:F15)</f>
        <v>16153</v>
      </c>
      <c r="G16" s="86">
        <f>SUM(G6:G15)</f>
        <v>90</v>
      </c>
      <c r="H16" s="86">
        <f>SUM(H6:H15)</f>
        <v>14905</v>
      </c>
      <c r="I16" s="86">
        <f>SUM(I6:I15)</f>
        <v>9961</v>
      </c>
      <c r="J16" s="86">
        <f>SUM(J6:J15)</f>
        <v>10477</v>
      </c>
      <c r="K16" s="86">
        <f>SUM(K6:K15)</f>
        <v>3561</v>
      </c>
      <c r="L16" s="91">
        <f>E16-F16</f>
        <v>9229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936</v>
      </c>
      <c r="F17" s="84">
        <v>777</v>
      </c>
      <c r="G17" s="84">
        <v>2</v>
      </c>
      <c r="H17" s="84">
        <v>640</v>
      </c>
      <c r="I17" s="84">
        <v>392</v>
      </c>
      <c r="J17" s="84">
        <v>296</v>
      </c>
      <c r="K17" s="84">
        <v>6</v>
      </c>
      <c r="L17" s="91">
        <f>E17-F17</f>
        <v>159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738</v>
      </c>
      <c r="F18" s="84">
        <v>397</v>
      </c>
      <c r="G18" s="84">
        <v>3</v>
      </c>
      <c r="H18" s="84">
        <v>307</v>
      </c>
      <c r="I18" s="84">
        <v>224</v>
      </c>
      <c r="J18" s="84">
        <v>431</v>
      </c>
      <c r="K18" s="84">
        <v>55</v>
      </c>
      <c r="L18" s="91">
        <f>E18-F18</f>
        <v>341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64</v>
      </c>
      <c r="F20" s="84">
        <v>34</v>
      </c>
      <c r="G20" s="84"/>
      <c r="H20" s="84">
        <v>43</v>
      </c>
      <c r="I20" s="84">
        <v>21</v>
      </c>
      <c r="J20" s="84">
        <v>21</v>
      </c>
      <c r="K20" s="84">
        <v>8</v>
      </c>
      <c r="L20" s="91">
        <f>E20-F20</f>
        <v>30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5</v>
      </c>
      <c r="F21" s="84"/>
      <c r="G21" s="84"/>
      <c r="H21" s="84">
        <v>2</v>
      </c>
      <c r="I21" s="84"/>
      <c r="J21" s="84">
        <v>3</v>
      </c>
      <c r="K21" s="84">
        <v>2</v>
      </c>
      <c r="L21" s="91">
        <f>E21-F21</f>
        <v>5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3</v>
      </c>
      <c r="F22" s="84"/>
      <c r="G22" s="84"/>
      <c r="H22" s="84">
        <v>1</v>
      </c>
      <c r="I22" s="84">
        <v>1</v>
      </c>
      <c r="J22" s="84">
        <v>2</v>
      </c>
      <c r="K22" s="84"/>
      <c r="L22" s="91">
        <f>E22-F22</f>
        <v>3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7</v>
      </c>
      <c r="F24" s="84">
        <v>6</v>
      </c>
      <c r="G24" s="84"/>
      <c r="H24" s="84">
        <v>6</v>
      </c>
      <c r="I24" s="84">
        <v>4</v>
      </c>
      <c r="J24" s="84">
        <v>1</v>
      </c>
      <c r="K24" s="84"/>
      <c r="L24" s="91">
        <f>E24-F24</f>
        <v>1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1338</v>
      </c>
      <c r="F25" s="94">
        <v>858</v>
      </c>
      <c r="G25" s="94">
        <v>4</v>
      </c>
      <c r="H25" s="94">
        <v>616</v>
      </c>
      <c r="I25" s="94">
        <v>258</v>
      </c>
      <c r="J25" s="94">
        <v>722</v>
      </c>
      <c r="K25" s="94">
        <v>69</v>
      </c>
      <c r="L25" s="91">
        <f>E25-F25</f>
        <v>480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12974</v>
      </c>
      <c r="F26" s="84">
        <v>11113</v>
      </c>
      <c r="G26" s="84">
        <v>5</v>
      </c>
      <c r="H26" s="84">
        <v>9814</v>
      </c>
      <c r="I26" s="84">
        <v>8006</v>
      </c>
      <c r="J26" s="84">
        <v>3160</v>
      </c>
      <c r="K26" s="84">
        <v>66</v>
      </c>
      <c r="L26" s="91">
        <f>E26-F26</f>
        <v>1861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124</v>
      </c>
      <c r="F27" s="84">
        <v>117</v>
      </c>
      <c r="G27" s="84"/>
      <c r="H27" s="84">
        <v>112</v>
      </c>
      <c r="I27" s="84">
        <v>59</v>
      </c>
      <c r="J27" s="84">
        <v>12</v>
      </c>
      <c r="K27" s="84"/>
      <c r="L27" s="91">
        <f>E27-F27</f>
        <v>7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14177</v>
      </c>
      <c r="F28" s="84">
        <v>10821</v>
      </c>
      <c r="G28" s="84">
        <v>31</v>
      </c>
      <c r="H28" s="84">
        <v>10261</v>
      </c>
      <c r="I28" s="84">
        <v>8796</v>
      </c>
      <c r="J28" s="84">
        <v>3916</v>
      </c>
      <c r="K28" s="84">
        <v>48</v>
      </c>
      <c r="L28" s="91">
        <f>E28-F28</f>
        <v>3356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24192</v>
      </c>
      <c r="F29" s="84">
        <v>9097</v>
      </c>
      <c r="G29" s="84">
        <v>165</v>
      </c>
      <c r="H29" s="84">
        <v>8487</v>
      </c>
      <c r="I29" s="84">
        <v>6893</v>
      </c>
      <c r="J29" s="84">
        <v>15705</v>
      </c>
      <c r="K29" s="84">
        <v>2739</v>
      </c>
      <c r="L29" s="91">
        <f>E29-F29</f>
        <v>15095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1178</v>
      </c>
      <c r="F30" s="84">
        <v>1088</v>
      </c>
      <c r="G30" s="84">
        <v>7</v>
      </c>
      <c r="H30" s="84">
        <v>1026</v>
      </c>
      <c r="I30" s="84">
        <v>821</v>
      </c>
      <c r="J30" s="84">
        <v>152</v>
      </c>
      <c r="K30" s="84">
        <v>1</v>
      </c>
      <c r="L30" s="91">
        <f>E30-F30</f>
        <v>90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1332</v>
      </c>
      <c r="F31" s="84">
        <v>826</v>
      </c>
      <c r="G31" s="84">
        <v>6</v>
      </c>
      <c r="H31" s="84">
        <v>803</v>
      </c>
      <c r="I31" s="84">
        <v>730</v>
      </c>
      <c r="J31" s="84">
        <v>529</v>
      </c>
      <c r="K31" s="84">
        <v>61</v>
      </c>
      <c r="L31" s="91">
        <f>E31-F31</f>
        <v>506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444</v>
      </c>
      <c r="F32" s="84">
        <v>264</v>
      </c>
      <c r="G32" s="84">
        <v>2</v>
      </c>
      <c r="H32" s="84">
        <v>220</v>
      </c>
      <c r="I32" s="84">
        <v>113</v>
      </c>
      <c r="J32" s="84">
        <v>224</v>
      </c>
      <c r="K32" s="84">
        <v>21</v>
      </c>
      <c r="L32" s="91">
        <f>E32-F32</f>
        <v>180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65</v>
      </c>
      <c r="F33" s="84">
        <v>33</v>
      </c>
      <c r="G33" s="84">
        <v>3</v>
      </c>
      <c r="H33" s="84">
        <v>29</v>
      </c>
      <c r="I33" s="84">
        <v>7</v>
      </c>
      <c r="J33" s="84">
        <v>36</v>
      </c>
      <c r="K33" s="84">
        <v>7</v>
      </c>
      <c r="L33" s="91">
        <f>E33-F33</f>
        <v>32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48</v>
      </c>
      <c r="F34" s="84">
        <v>23</v>
      </c>
      <c r="G34" s="84">
        <v>1</v>
      </c>
      <c r="H34" s="84">
        <v>24</v>
      </c>
      <c r="I34" s="84">
        <v>3</v>
      </c>
      <c r="J34" s="84">
        <v>24</v>
      </c>
      <c r="K34" s="84">
        <v>4</v>
      </c>
      <c r="L34" s="91">
        <f>E34-F34</f>
        <v>25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38</v>
      </c>
      <c r="F35" s="84">
        <v>36</v>
      </c>
      <c r="G35" s="84"/>
      <c r="H35" s="84">
        <v>33</v>
      </c>
      <c r="I35" s="84">
        <v>3</v>
      </c>
      <c r="J35" s="84">
        <v>5</v>
      </c>
      <c r="K35" s="84"/>
      <c r="L35" s="91">
        <f>E35-F35</f>
        <v>2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404</v>
      </c>
      <c r="F36" s="84">
        <v>183</v>
      </c>
      <c r="G36" s="84">
        <v>4</v>
      </c>
      <c r="H36" s="84">
        <v>170</v>
      </c>
      <c r="I36" s="84">
        <v>37</v>
      </c>
      <c r="J36" s="84">
        <v>234</v>
      </c>
      <c r="K36" s="84">
        <v>75</v>
      </c>
      <c r="L36" s="91">
        <f>E36-F36</f>
        <v>221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1685</v>
      </c>
      <c r="F37" s="84">
        <v>1007</v>
      </c>
      <c r="G37" s="84">
        <v>12</v>
      </c>
      <c r="H37" s="84">
        <v>899</v>
      </c>
      <c r="I37" s="84">
        <v>543</v>
      </c>
      <c r="J37" s="84">
        <v>786</v>
      </c>
      <c r="K37" s="84">
        <v>85</v>
      </c>
      <c r="L37" s="91">
        <f>E37-F37</f>
        <v>678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15</v>
      </c>
      <c r="F38" s="84">
        <v>8</v>
      </c>
      <c r="G38" s="84"/>
      <c r="H38" s="84">
        <v>8</v>
      </c>
      <c r="I38" s="84">
        <v>6</v>
      </c>
      <c r="J38" s="84">
        <v>7</v>
      </c>
      <c r="K38" s="84"/>
      <c r="L38" s="91">
        <f>E38-F38</f>
        <v>7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93</v>
      </c>
      <c r="F39" s="84">
        <v>75</v>
      </c>
      <c r="G39" s="84"/>
      <c r="H39" s="84">
        <v>70</v>
      </c>
      <c r="I39" s="84">
        <v>23</v>
      </c>
      <c r="J39" s="84">
        <v>23</v>
      </c>
      <c r="K39" s="84">
        <v>1</v>
      </c>
      <c r="L39" s="91">
        <f>E39-F39</f>
        <v>18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45770</v>
      </c>
      <c r="F40" s="94">
        <v>26766</v>
      </c>
      <c r="G40" s="94">
        <v>211</v>
      </c>
      <c r="H40" s="94">
        <v>22450</v>
      </c>
      <c r="I40" s="94">
        <v>16704</v>
      </c>
      <c r="J40" s="94">
        <v>23320</v>
      </c>
      <c r="K40" s="94">
        <v>3024</v>
      </c>
      <c r="L40" s="91">
        <f>E40-F40</f>
        <v>19004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15616</v>
      </c>
      <c r="F41" s="84">
        <v>12446</v>
      </c>
      <c r="G41" s="84">
        <v>1</v>
      </c>
      <c r="H41" s="84">
        <v>11083</v>
      </c>
      <c r="I41" s="84" t="s">
        <v>206</v>
      </c>
      <c r="J41" s="84">
        <v>4533</v>
      </c>
      <c r="K41" s="84">
        <v>33</v>
      </c>
      <c r="L41" s="91">
        <f>E41-F41</f>
        <v>3170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152</v>
      </c>
      <c r="F42" s="84">
        <v>120</v>
      </c>
      <c r="G42" s="84"/>
      <c r="H42" s="84">
        <v>102</v>
      </c>
      <c r="I42" s="84" t="s">
        <v>206</v>
      </c>
      <c r="J42" s="84">
        <v>50</v>
      </c>
      <c r="K42" s="84">
        <v>4</v>
      </c>
      <c r="L42" s="91">
        <f>E42-F42</f>
        <v>32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203</v>
      </c>
      <c r="F43" s="84">
        <v>144</v>
      </c>
      <c r="G43" s="84"/>
      <c r="H43" s="84">
        <v>123</v>
      </c>
      <c r="I43" s="84">
        <v>69</v>
      </c>
      <c r="J43" s="84">
        <v>80</v>
      </c>
      <c r="K43" s="84">
        <v>4</v>
      </c>
      <c r="L43" s="91">
        <f>E43-F43</f>
        <v>59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8</v>
      </c>
      <c r="F44" s="84">
        <v>7</v>
      </c>
      <c r="G44" s="84"/>
      <c r="H44" s="84">
        <v>8</v>
      </c>
      <c r="I44" s="84">
        <v>2</v>
      </c>
      <c r="J44" s="84"/>
      <c r="K44" s="84"/>
      <c r="L44" s="91">
        <f>E44-F44</f>
        <v>1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15827</v>
      </c>
      <c r="F45" s="84">
        <f>F41+F43+F44</f>
        <v>12597</v>
      </c>
      <c r="G45" s="84">
        <f>G41+G43+G44</f>
        <v>1</v>
      </c>
      <c r="H45" s="84">
        <f>H41+H43+H44</f>
        <v>11214</v>
      </c>
      <c r="I45" s="84">
        <f>I43+I44</f>
        <v>71</v>
      </c>
      <c r="J45" s="84">
        <f>J41+J43+J44</f>
        <v>4613</v>
      </c>
      <c r="K45" s="84">
        <f>K41+K43+K44</f>
        <v>37</v>
      </c>
      <c r="L45" s="91">
        <f>E45-F45</f>
        <v>3230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88317</v>
      </c>
      <c r="F46" s="84">
        <f t="shared" si="0"/>
        <v>56374</v>
      </c>
      <c r="G46" s="84">
        <f t="shared" si="0"/>
        <v>306</v>
      </c>
      <c r="H46" s="84">
        <f t="shared" si="0"/>
        <v>49185</v>
      </c>
      <c r="I46" s="84">
        <f t="shared" si="0"/>
        <v>26994</v>
      </c>
      <c r="J46" s="84">
        <f t="shared" si="0"/>
        <v>39132</v>
      </c>
      <c r="K46" s="84">
        <f t="shared" si="0"/>
        <v>6691</v>
      </c>
      <c r="L46" s="91">
        <f>E46-F46</f>
        <v>31943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&amp;L0FE76E17&amp;C&amp;R2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897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831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6686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37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125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1247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1568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1995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611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759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146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1253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42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111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235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712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87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5600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368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249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162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110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18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6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8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143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26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4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22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12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5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934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5381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1504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155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1349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13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865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669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415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&amp;L0FE76E17&amp;C&amp;R3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1724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1299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106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4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265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90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52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147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8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18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6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12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230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5334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192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54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115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29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193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1288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50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1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175781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>
        <v>10884</v>
      </c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3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79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16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3335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5593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4678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19784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25986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94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2132604058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145881265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3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103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87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1261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540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313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232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42908</v>
      </c>
      <c r="F57" s="115">
        <f>F58+F61+F62+F63</f>
        <v>4982</v>
      </c>
      <c r="G57" s="115">
        <f>G58+G61+G62+G63</f>
        <v>853</v>
      </c>
      <c r="H57" s="115">
        <f>H58+H61+H62+H63</f>
        <v>270</v>
      </c>
      <c r="I57" s="115">
        <f>I58+I61+I62+I63</f>
        <v>172</v>
      </c>
    </row>
    <row r="58" spans="1:9" ht="13.5" customHeight="1">
      <c r="A58" s="219" t="s">
        <v>103</v>
      </c>
      <c r="B58" s="219"/>
      <c r="C58" s="219"/>
      <c r="D58" s="219"/>
      <c r="E58" s="94">
        <v>13732</v>
      </c>
      <c r="F58" s="94">
        <v>782</v>
      </c>
      <c r="G58" s="94">
        <v>207</v>
      </c>
      <c r="H58" s="94">
        <v>103</v>
      </c>
      <c r="I58" s="94">
        <v>81</v>
      </c>
    </row>
    <row r="59" spans="1:9" ht="13.5" customHeight="1">
      <c r="A59" s="284" t="s">
        <v>204</v>
      </c>
      <c r="B59" s="285"/>
      <c r="C59" s="285"/>
      <c r="D59" s="286"/>
      <c r="E59" s="86">
        <v>943</v>
      </c>
      <c r="F59" s="86">
        <v>428</v>
      </c>
      <c r="G59" s="86">
        <v>177</v>
      </c>
      <c r="H59" s="86">
        <v>98</v>
      </c>
      <c r="I59" s="86">
        <v>74</v>
      </c>
    </row>
    <row r="60" spans="1:9" ht="13.5" customHeight="1">
      <c r="A60" s="284" t="s">
        <v>205</v>
      </c>
      <c r="B60" s="285"/>
      <c r="C60" s="285"/>
      <c r="D60" s="286"/>
      <c r="E60" s="86">
        <v>10804</v>
      </c>
      <c r="F60" s="86">
        <v>127</v>
      </c>
      <c r="G60" s="86">
        <v>14</v>
      </c>
      <c r="H60" s="86">
        <v>2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470</v>
      </c>
      <c r="F61" s="84">
        <v>126</v>
      </c>
      <c r="G61" s="84">
        <v>13</v>
      </c>
      <c r="H61" s="84">
        <v>4</v>
      </c>
      <c r="I61" s="84">
        <v>3</v>
      </c>
    </row>
    <row r="62" spans="1:9" ht="13.5" customHeight="1">
      <c r="A62" s="272" t="s">
        <v>104</v>
      </c>
      <c r="B62" s="272"/>
      <c r="C62" s="272"/>
      <c r="D62" s="272"/>
      <c r="E62" s="84">
        <v>17707</v>
      </c>
      <c r="F62" s="84">
        <v>3865</v>
      </c>
      <c r="G62" s="84">
        <v>628</v>
      </c>
      <c r="H62" s="84">
        <v>163</v>
      </c>
      <c r="I62" s="84">
        <v>87</v>
      </c>
    </row>
    <row r="63" spans="1:9" ht="13.5" customHeight="1">
      <c r="A63" s="219" t="s">
        <v>108</v>
      </c>
      <c r="B63" s="219"/>
      <c r="C63" s="219"/>
      <c r="D63" s="219"/>
      <c r="E63" s="84">
        <v>10999</v>
      </c>
      <c r="F63" s="84">
        <v>209</v>
      </c>
      <c r="G63" s="84">
        <v>5</v>
      </c>
      <c r="H63" s="84"/>
      <c r="I63" s="84">
        <v>1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19877</v>
      </c>
      <c r="G67" s="108">
        <v>209771335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12857</v>
      </c>
      <c r="G68" s="88">
        <v>177418838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7020</v>
      </c>
      <c r="G69" s="88">
        <v>32352497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5193</v>
      </c>
      <c r="G70" s="108">
        <v>3523334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10</v>
      </c>
      <c r="G71" s="88">
        <v>22283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&amp;L0FE76E17&amp;C&amp;R4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17.098538280690995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33.988737233941016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9.556786703601109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12.967409948542024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0.8020810752221982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87.24766736438784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212.0043103448276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380.67672413793105</v>
      </c>
    </row>
    <row r="11" spans="1:4" ht="16.5" customHeight="1">
      <c r="A11" s="209" t="s">
        <v>62</v>
      </c>
      <c r="B11" s="211"/>
      <c r="C11" s="10">
        <v>9</v>
      </c>
      <c r="D11" s="84">
        <v>50.1081081081081</v>
      </c>
    </row>
    <row r="12" spans="1:4" ht="16.5" customHeight="1">
      <c r="A12" s="272" t="s">
        <v>103</v>
      </c>
      <c r="B12" s="272"/>
      <c r="C12" s="10">
        <v>10</v>
      </c>
      <c r="D12" s="84">
        <v>39</v>
      </c>
    </row>
    <row r="13" spans="1:4" ht="16.5" customHeight="1">
      <c r="A13" s="284" t="s">
        <v>204</v>
      </c>
      <c r="B13" s="286"/>
      <c r="C13" s="10">
        <v>11</v>
      </c>
      <c r="D13" s="94">
        <v>177.648648648649</v>
      </c>
    </row>
    <row r="14" spans="1:4" ht="16.5" customHeight="1">
      <c r="A14" s="284" t="s">
        <v>205</v>
      </c>
      <c r="B14" s="286"/>
      <c r="C14" s="10">
        <v>12</v>
      </c>
      <c r="D14" s="94">
        <v>5.05405405405406</v>
      </c>
    </row>
    <row r="15" spans="1:4" ht="16.5" customHeight="1">
      <c r="A15" s="272" t="s">
        <v>30</v>
      </c>
      <c r="B15" s="272"/>
      <c r="C15" s="10">
        <v>13</v>
      </c>
      <c r="D15" s="84">
        <v>77</v>
      </c>
    </row>
    <row r="16" spans="1:4" ht="16.5" customHeight="1">
      <c r="A16" s="272" t="s">
        <v>104</v>
      </c>
      <c r="B16" s="272"/>
      <c r="C16" s="10">
        <v>14</v>
      </c>
      <c r="D16" s="84">
        <v>72.8108108108108</v>
      </c>
    </row>
    <row r="17" spans="1:5" ht="16.5" customHeight="1">
      <c r="A17" s="272" t="s">
        <v>108</v>
      </c>
      <c r="B17" s="272"/>
      <c r="C17" s="10">
        <v>15</v>
      </c>
      <c r="D17" s="84">
        <v>17.8918918918919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&amp;L0FE76E17&amp;C&amp;R5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Наталья Меренцева</cp:lastModifiedBy>
  <cp:lastPrinted>2020-09-01T06:11:52Z</cp:lastPrinted>
  <dcterms:created xsi:type="dcterms:W3CDTF">2004-04-20T14:33:35Z</dcterms:created>
  <dcterms:modified xsi:type="dcterms:W3CDTF">2021-04-09T06:15:58Z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0FE76E17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