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<sst xmlns="http://schemas.openxmlformats.org/spreadsheetml/2006/main" count="295" uniqueCount="222">
  <si>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</si>
  <si>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</si>
  <si>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</si>
  <si>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</si>
  <si>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</si>
  <si>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</si>
  <si>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</si>
  <si>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</si>
  <si>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</si>
  <si>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</si>
  <si>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</si>
  <si>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</si>
  <si>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</si>
  <si>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</si>
  <si>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</si>
  <si>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</si>
  <si>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</si>
  <si>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</si>
  <si>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</si>
  <si>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</si>
  <si>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</si>
  <si>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</si>
  <si>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</si>
  <si>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</si>
  <si>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</si>
  <si>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</si>
  <si>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</si>
  <si>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</si>
  <si>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</si>
  <si>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</si>
  <si>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</si>
  <si>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</si>
  <si>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</si>
  <si>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</si>
  <si>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</si>
  <si>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</si>
  <si>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</si>
  <si>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</si>
  <si>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</si>
  <si>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</si>
  <si>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</si>
  <si>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</si>
  <si>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</si>
  <si>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</si>
  <si>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</si>
  <si>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</si>
  <si>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</si>
  <si>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</si>
  <si>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</si>
  <si>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</si>
  <si>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</si>
  <si>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</si>
  <si>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</si>
  <si>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</si>
  <si>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</si>
  <si>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</si>
  <si>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</si>
  <si>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</si>
  <si>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</si>
  <si>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</si>
  <si>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</si>
  <si>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</si>
  <si>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</si>
  <si>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</si>
  <si>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</si>
  <si>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</si>
  <si>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</si>
  <si>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</si>
  <si>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</si>
  <si>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</si>
  <si>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</si>
  <si>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</si>
  <si>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</si>
  <si>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</si>
  <si>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</si>
  <si>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</si>
  <si>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</si>
  <si>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</si>
  <si>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</si>
  <si>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</si>
  <si>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</si>
  <si>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</si>
  <si>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</si>
  <si>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</si>
  <si>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</si>
  <si>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</si>
  <si>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</si>
  <si>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</si>
  <si>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</si>
  <si>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</si>
  <si>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</si>
  <si>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</si>
  <si>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</si>
  <si>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</si>
  <si>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</si>
  <si>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</si>
  <si>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</si>
  <si>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</si>
  <si>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</si>
  <si>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</si>
  <si>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</si>
  <si>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</si>
  <si>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</si>
  <si>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</si>
  <si>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</si>
  <si>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</si>
  <si>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</si>
  <si>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</si>
  <si>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</si>
  <si>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</si>
  <si>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</si>
  <si>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</si>
  <si>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</si>
  <si>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</si>
  <si>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</si>
  <si>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</si>
  <si>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</si>
  <si>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</si>
  <si>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</si>
  <si>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</si>
  <si>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</si>
  <si>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</si>
  <si>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</si>
  <si>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</si>
  <si>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</si>
  <si>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</si>
  <si>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</si>
  <si>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</si>
  <si>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</si>
  <si>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</si>
  <si>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</si>
  <si>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</si>
  <si>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</si>
  <si>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</si>
  <si>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</si>
  <si>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</si>
  <si>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</si>
  <si>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</si>
  <si>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</si>
  <si>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</si>
  <si>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</si>
  <si>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</si>
  <si>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</si>
  <si>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</si>
  <si>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</si>
  <si>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</si>
  <si>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</si>
  <si>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</si>
  <si>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</si>
  <si>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</si>
  <si>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</si>
  <si>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</si>
  <si>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</si>
  <si>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</si>
  <si>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</si>
  <si>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</si>
  <si>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</si>
  <si>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</si>
  <si>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</si>
  <si>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</si>
  <si>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</si>
  <si>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</si>
  <si>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</si>
  <si>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</si>
  <si>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</si>
  <si>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</si>
  <si>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</si>
  <si>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</si>
  <si>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</si>
  <si>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</si>
  <si>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</si>
  <si>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</si>
  <si>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</si>
  <si>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</si>
  <si>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</si>
  <si>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</si>
  <si>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</si>
  <si>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</si>
  <si>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</si>
  <si>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</si>
  <si>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</si>
  <si>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</si>
  <si>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</si>
  <si>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</si>
  <si>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</si>
  <si>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</si>
  <si>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</si>
  <si>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</si>
  <si>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</si>
  <si>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</si>
  <si>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</si>
  <si>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</si>
  <si>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</si>
  <si>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</si>
  <si>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</si>
  <si>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</si>
  <si>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</si>
  <si>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</si>
  <si>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</si>
  <si>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</si>
  <si>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</si>
  <si>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</si>
  <si>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</si>
  <si>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</si>
  <si>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</si>
  <si>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</si>
  <si>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</si>
  <si>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</si>
  <si>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</si>
  <si>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</si>
  <si>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</si>
  <si>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</si>
  <si>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ТУ ДСА України в Харкiвській областi</t>
  </si>
  <si>
    <t>61050.м. Харків.м-н Руднєва 36</t>
  </si>
  <si>
    <t>Доручення судів України / іноземних судів</t>
  </si>
  <si>
    <t xml:space="preserve">Розглянуто справ судом присяжних </t>
  </si>
  <si>
    <t>В.В. Остапенко</t>
  </si>
  <si>
    <t>Н.К. Меренцева</t>
  </si>
  <si>
    <t>+38(057)7325778</t>
  </si>
  <si>
    <t>+38(057)7324712</t>
  </si>
  <si>
    <t>merenceva@hr.court.gov.ua</t>
  </si>
  <si>
    <t>11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</si>
</sst>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&amp;L9BB9757E&amp;C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7147</v>
      </c>
      <c r="F6" s="103">
        <v>2685</v>
      </c>
      <c r="G6" s="103">
        <v>36</v>
      </c>
      <c r="H6" s="103">
        <v>3980</v>
      </c>
      <c r="I6" s="121" t="s">
        <v>209</v>
      </c>
      <c r="J6" s="103">
        <v>3167</v>
      </c>
      <c r="K6" s="84">
        <v>1867</v>
      </c>
      <c r="L6" s="91">
        <f>E6-F6</f>
        <v>4462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15160</v>
      </c>
      <c r="F7" s="103">
        <v>14308</v>
      </c>
      <c r="G7" s="103">
        <v>19</v>
      </c>
      <c r="H7" s="103">
        <v>14708</v>
      </c>
      <c r="I7" s="103">
        <v>11361</v>
      </c>
      <c r="J7" s="103">
        <v>452</v>
      </c>
      <c r="K7" s="84">
        <v>86</v>
      </c>
      <c r="L7" s="91">
        <f>E7-F7</f>
        <v>852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9</v>
      </c>
      <c r="F8" s="103">
        <v>8</v>
      </c>
      <c r="G8" s="103"/>
      <c r="H8" s="103">
        <v>7</v>
      </c>
      <c r="I8" s="103">
        <v>1</v>
      </c>
      <c r="J8" s="103">
        <v>2</v>
      </c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2796</v>
      </c>
      <c r="F9" s="103">
        <v>2269</v>
      </c>
      <c r="G9" s="103">
        <v>26</v>
      </c>
      <c r="H9" s="85">
        <v>2466</v>
      </c>
      <c r="I9" s="103">
        <v>1602</v>
      </c>
      <c r="J9" s="103">
        <v>330</v>
      </c>
      <c r="K9" s="84">
        <v>54</v>
      </c>
      <c r="L9" s="91">
        <f>E9-F9</f>
        <v>527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26</v>
      </c>
      <c r="F10" s="103">
        <v>16</v>
      </c>
      <c r="G10" s="103">
        <v>1</v>
      </c>
      <c r="H10" s="103">
        <v>20</v>
      </c>
      <c r="I10" s="103">
        <v>2</v>
      </c>
      <c r="J10" s="103">
        <v>6</v>
      </c>
      <c r="K10" s="84">
        <v>4</v>
      </c>
      <c r="L10" s="91">
        <f>E10-F10</f>
        <v>10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>
        <v>1</v>
      </c>
      <c r="F11" s="103">
        <v>1</v>
      </c>
      <c r="G11" s="103"/>
      <c r="H11" s="103">
        <v>1</v>
      </c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181</v>
      </c>
      <c r="F12" s="103">
        <v>172</v>
      </c>
      <c r="G12" s="103"/>
      <c r="H12" s="103">
        <v>176</v>
      </c>
      <c r="I12" s="103">
        <v>91</v>
      </c>
      <c r="J12" s="103">
        <v>5</v>
      </c>
      <c r="K12" s="84">
        <v>1</v>
      </c>
      <c r="L12" s="91">
        <f>E12-F12</f>
        <v>9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85</v>
      </c>
      <c r="F13" s="103">
        <v>2</v>
      </c>
      <c r="G13" s="103"/>
      <c r="H13" s="103">
        <v>46</v>
      </c>
      <c r="I13" s="103"/>
      <c r="J13" s="103">
        <v>39</v>
      </c>
      <c r="K13" s="84">
        <v>19</v>
      </c>
      <c r="L13" s="91">
        <f>E13-F13</f>
        <v>83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562</v>
      </c>
      <c r="F14" s="106">
        <v>439</v>
      </c>
      <c r="G14" s="106"/>
      <c r="H14" s="106">
        <v>517</v>
      </c>
      <c r="I14" s="106">
        <v>457</v>
      </c>
      <c r="J14" s="106">
        <v>45</v>
      </c>
      <c r="K14" s="94">
        <v>9</v>
      </c>
      <c r="L14" s="91">
        <f>E14-F14</f>
        <v>123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177</v>
      </c>
      <c r="F15" s="106">
        <v>157</v>
      </c>
      <c r="G15" s="106"/>
      <c r="H15" s="106">
        <v>160</v>
      </c>
      <c r="I15" s="106">
        <v>107</v>
      </c>
      <c r="J15" s="106">
        <v>17</v>
      </c>
      <c r="K15" s="94">
        <v>8</v>
      </c>
      <c r="L15" s="91">
        <f>E15-F15</f>
        <v>20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26144</v>
      </c>
      <c r="F16" s="84">
        <f>SUM(F6:F15)</f>
        <v>20057</v>
      </c>
      <c r="G16" s="84">
        <f>SUM(G6:G15)</f>
        <v>82</v>
      </c>
      <c r="H16" s="84">
        <f>SUM(H6:H15)</f>
        <v>22081</v>
      </c>
      <c r="I16" s="84">
        <f>SUM(I6:I15)</f>
        <v>13621</v>
      </c>
      <c r="J16" s="84">
        <f>SUM(J6:J15)</f>
        <v>4063</v>
      </c>
      <c r="K16" s="84">
        <f>SUM(K6:K15)</f>
        <v>2048</v>
      </c>
      <c r="L16" s="91">
        <f>E16-F16</f>
        <v>6087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534</v>
      </c>
      <c r="F17" s="84">
        <v>352</v>
      </c>
      <c r="G17" s="84">
        <v>1</v>
      </c>
      <c r="H17" s="84">
        <v>447</v>
      </c>
      <c r="I17" s="84">
        <v>213</v>
      </c>
      <c r="J17" s="84">
        <v>87</v>
      </c>
      <c r="K17" s="84">
        <v>22</v>
      </c>
      <c r="L17" s="91">
        <f>E17-F17</f>
        <v>182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569</v>
      </c>
      <c r="F18" s="84">
        <v>216</v>
      </c>
      <c r="G18" s="84">
        <v>3</v>
      </c>
      <c r="H18" s="84">
        <v>414</v>
      </c>
      <c r="I18" s="84">
        <v>291</v>
      </c>
      <c r="J18" s="84">
        <v>155</v>
      </c>
      <c r="K18" s="84">
        <v>85</v>
      </c>
      <c r="L18" s="91">
        <f>E18-F18</f>
        <v>353</v>
      </c>
    </row>
    <row r="19" spans="1:12" ht="26.25" customHeight="1">
      <c r="A19" s="174"/>
      <c r="B19" s="163" t="s">
        <v>208</v>
      </c>
      <c r="C19" s="164"/>
      <c r="D19" s="39">
        <v>14</v>
      </c>
      <c r="E19" s="111">
        <v>1</v>
      </c>
      <c r="F19" s="111">
        <v>1</v>
      </c>
      <c r="G19" s="111"/>
      <c r="H19" s="111">
        <v>1</v>
      </c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24</v>
      </c>
      <c r="F20" s="84">
        <v>16</v>
      </c>
      <c r="G20" s="84"/>
      <c r="H20" s="84">
        <v>22</v>
      </c>
      <c r="I20" s="84">
        <v>9</v>
      </c>
      <c r="J20" s="84">
        <v>2</v>
      </c>
      <c r="K20" s="84">
        <v>1</v>
      </c>
      <c r="L20" s="91">
        <f>E20-F20</f>
        <v>8</v>
      </c>
    </row>
    <row r="21" spans="1:12" ht="24" customHeight="1">
      <c r="A21" s="174"/>
      <c r="B21" s="163" t="s">
        <v>171</v>
      </c>
      <c r="C21" s="164"/>
      <c r="D21" s="39">
        <v>16</v>
      </c>
      <c r="E21" s="84">
        <v>3</v>
      </c>
      <c r="F21" s="84"/>
      <c r="G21" s="84"/>
      <c r="H21" s="84">
        <v>2</v>
      </c>
      <c r="I21" s="84"/>
      <c r="J21" s="84">
        <v>1</v>
      </c>
      <c r="K21" s="84">
        <v>1</v>
      </c>
      <c r="L21" s="91">
        <f>E21-F21</f>
        <v>3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2</v>
      </c>
      <c r="F22" s="84">
        <v>2</v>
      </c>
      <c r="G22" s="84"/>
      <c r="H22" s="84">
        <v>1</v>
      </c>
      <c r="I22" s="84"/>
      <c r="J22" s="84">
        <v>1</v>
      </c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914</v>
      </c>
      <c r="F25" s="94">
        <v>409</v>
      </c>
      <c r="G25" s="94">
        <v>3</v>
      </c>
      <c r="H25" s="94">
        <v>670</v>
      </c>
      <c r="I25" s="94">
        <v>300</v>
      </c>
      <c r="J25" s="94">
        <v>244</v>
      </c>
      <c r="K25" s="94">
        <v>109</v>
      </c>
      <c r="L25" s="91">
        <f>E25-F25</f>
        <v>505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11280</v>
      </c>
      <c r="F26" s="84">
        <v>9834</v>
      </c>
      <c r="G26" s="84">
        <v>4</v>
      </c>
      <c r="H26" s="84">
        <v>9898</v>
      </c>
      <c r="I26" s="84">
        <v>7414</v>
      </c>
      <c r="J26" s="84">
        <v>1382</v>
      </c>
      <c r="K26" s="84">
        <v>81</v>
      </c>
      <c r="L26" s="91">
        <f>E26-F26</f>
        <v>1446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339</v>
      </c>
      <c r="F27" s="111">
        <v>279</v>
      </c>
      <c r="G27" s="111">
        <v>1</v>
      </c>
      <c r="H27" s="111">
        <v>299</v>
      </c>
      <c r="I27" s="111">
        <v>174</v>
      </c>
      <c r="J27" s="111">
        <v>40</v>
      </c>
      <c r="K27" s="111">
        <v>17</v>
      </c>
      <c r="L27" s="91">
        <f>E27-F27</f>
        <v>60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13033</v>
      </c>
      <c r="F28" s="84">
        <v>9935</v>
      </c>
      <c r="G28" s="84">
        <v>18</v>
      </c>
      <c r="H28" s="84">
        <v>11312</v>
      </c>
      <c r="I28" s="84">
        <v>8103</v>
      </c>
      <c r="J28" s="84">
        <v>1721</v>
      </c>
      <c r="K28" s="84">
        <v>333</v>
      </c>
      <c r="L28" s="91">
        <f>E28-F28</f>
        <v>3098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24332</v>
      </c>
      <c r="F29" s="84">
        <v>8290</v>
      </c>
      <c r="G29" s="84">
        <v>101</v>
      </c>
      <c r="H29" s="84">
        <v>16795</v>
      </c>
      <c r="I29" s="84">
        <v>8381</v>
      </c>
      <c r="J29" s="84">
        <v>7537</v>
      </c>
      <c r="K29" s="84">
        <v>3949</v>
      </c>
      <c r="L29" s="91">
        <f>E29-F29</f>
        <v>16042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2074</v>
      </c>
      <c r="F30" s="84">
        <v>1964</v>
      </c>
      <c r="G30" s="84">
        <v>8</v>
      </c>
      <c r="H30" s="84">
        <v>1999</v>
      </c>
      <c r="I30" s="84">
        <v>1528</v>
      </c>
      <c r="J30" s="84">
        <v>75</v>
      </c>
      <c r="K30" s="84">
        <v>9</v>
      </c>
      <c r="L30" s="91">
        <f>E30-F30</f>
        <v>110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2074</v>
      </c>
      <c r="F31" s="84">
        <v>1630</v>
      </c>
      <c r="G31" s="84">
        <v>11</v>
      </c>
      <c r="H31" s="84">
        <v>1820</v>
      </c>
      <c r="I31" s="84">
        <v>1393</v>
      </c>
      <c r="J31" s="84">
        <v>254</v>
      </c>
      <c r="K31" s="84">
        <v>58</v>
      </c>
      <c r="L31" s="91">
        <f>E31-F31</f>
        <v>444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334</v>
      </c>
      <c r="F32" s="84">
        <v>186</v>
      </c>
      <c r="G32" s="84">
        <v>2</v>
      </c>
      <c r="H32" s="84">
        <v>259</v>
      </c>
      <c r="I32" s="84">
        <v>91</v>
      </c>
      <c r="J32" s="84">
        <v>75</v>
      </c>
      <c r="K32" s="84">
        <v>29</v>
      </c>
      <c r="L32" s="91">
        <f>E32-F32</f>
        <v>148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48</v>
      </c>
      <c r="F33" s="84">
        <v>18</v>
      </c>
      <c r="G33" s="84"/>
      <c r="H33" s="84">
        <v>33</v>
      </c>
      <c r="I33" s="84">
        <v>4</v>
      </c>
      <c r="J33" s="84">
        <v>15</v>
      </c>
      <c r="K33" s="84">
        <v>8</v>
      </c>
      <c r="L33" s="91">
        <f>E33-F33</f>
        <v>30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56</v>
      </c>
      <c r="F34" s="84">
        <v>24</v>
      </c>
      <c r="G34" s="84">
        <v>2</v>
      </c>
      <c r="H34" s="84">
        <v>39</v>
      </c>
      <c r="I34" s="84">
        <v>18</v>
      </c>
      <c r="J34" s="84">
        <v>17</v>
      </c>
      <c r="K34" s="84">
        <v>5</v>
      </c>
      <c r="L34" s="91">
        <f>E34-F34</f>
        <v>32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32</v>
      </c>
      <c r="F35" s="84">
        <v>30</v>
      </c>
      <c r="G35" s="84"/>
      <c r="H35" s="84">
        <v>30</v>
      </c>
      <c r="I35" s="84">
        <v>2</v>
      </c>
      <c r="J35" s="84">
        <v>2</v>
      </c>
      <c r="K35" s="84">
        <v>2</v>
      </c>
      <c r="L35" s="91">
        <f>E35-F35</f>
        <v>2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322</v>
      </c>
      <c r="F36" s="84">
        <v>131</v>
      </c>
      <c r="G36" s="84">
        <v>5</v>
      </c>
      <c r="H36" s="84">
        <v>247</v>
      </c>
      <c r="I36" s="84">
        <v>66</v>
      </c>
      <c r="J36" s="84">
        <v>75</v>
      </c>
      <c r="K36" s="84">
        <v>45</v>
      </c>
      <c r="L36" s="91">
        <f>E36-F36</f>
        <v>191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1307</v>
      </c>
      <c r="F37" s="84">
        <v>721</v>
      </c>
      <c r="G37" s="84">
        <v>12</v>
      </c>
      <c r="H37" s="84">
        <v>1033</v>
      </c>
      <c r="I37" s="84">
        <v>416</v>
      </c>
      <c r="J37" s="84">
        <v>274</v>
      </c>
      <c r="K37" s="84">
        <v>122</v>
      </c>
      <c r="L37" s="91">
        <f>E37-F37</f>
        <v>586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8</v>
      </c>
      <c r="F38" s="84">
        <v>7</v>
      </c>
      <c r="G38" s="84"/>
      <c r="H38" s="84">
        <v>6</v>
      </c>
      <c r="I38" s="84">
        <v>1</v>
      </c>
      <c r="J38" s="84">
        <v>2</v>
      </c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66</v>
      </c>
      <c r="F39" s="84">
        <v>39</v>
      </c>
      <c r="G39" s="84"/>
      <c r="H39" s="84">
        <v>48</v>
      </c>
      <c r="I39" s="84">
        <v>10</v>
      </c>
      <c r="J39" s="84">
        <v>18</v>
      </c>
      <c r="K39" s="84">
        <v>4</v>
      </c>
      <c r="L39" s="91">
        <f>E39-F39</f>
        <v>27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45115</v>
      </c>
      <c r="F40" s="94">
        <v>24846</v>
      </c>
      <c r="G40" s="94">
        <v>149</v>
      </c>
      <c r="H40" s="94">
        <v>33702</v>
      </c>
      <c r="I40" s="94">
        <v>18477</v>
      </c>
      <c r="J40" s="94">
        <v>11413</v>
      </c>
      <c r="K40" s="94">
        <v>4662</v>
      </c>
      <c r="L40" s="91">
        <f>E40-F40</f>
        <v>20269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20150</v>
      </c>
      <c r="F41" s="84">
        <v>16600</v>
      </c>
      <c r="G41" s="84">
        <v>4</v>
      </c>
      <c r="H41" s="84">
        <v>17261</v>
      </c>
      <c r="I41" s="121" t="s">
        <v>209</v>
      </c>
      <c r="J41" s="84">
        <v>2889</v>
      </c>
      <c r="K41" s="84">
        <v>159</v>
      </c>
      <c r="L41" s="91">
        <f>E41-F41</f>
        <v>3550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83</v>
      </c>
      <c r="F42" s="84">
        <v>54</v>
      </c>
      <c r="G42" s="84"/>
      <c r="H42" s="84">
        <v>67</v>
      </c>
      <c r="I42" s="121" t="s">
        <v>209</v>
      </c>
      <c r="J42" s="84">
        <v>16</v>
      </c>
      <c r="K42" s="84"/>
      <c r="L42" s="91">
        <f>E42-F42</f>
        <v>29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163</v>
      </c>
      <c r="F43" s="84">
        <v>127</v>
      </c>
      <c r="G43" s="84"/>
      <c r="H43" s="84">
        <v>142</v>
      </c>
      <c r="I43" s="84">
        <v>88</v>
      </c>
      <c r="J43" s="84">
        <v>21</v>
      </c>
      <c r="K43" s="84">
        <v>14</v>
      </c>
      <c r="L43" s="91">
        <f>E43-F43</f>
        <v>36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18</v>
      </c>
      <c r="F44" s="84">
        <v>16</v>
      </c>
      <c r="G44" s="84"/>
      <c r="H44" s="84">
        <v>17</v>
      </c>
      <c r="I44" s="84">
        <v>11</v>
      </c>
      <c r="J44" s="84">
        <v>1</v>
      </c>
      <c r="K44" s="84">
        <v>1</v>
      </c>
      <c r="L44" s="91">
        <f>E44-F44</f>
        <v>2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20331</v>
      </c>
      <c r="F45" s="84">
        <f aca="true" t="shared" si="0" ref="F45:K45">F41+F43+F44</f>
        <v>16743</v>
      </c>
      <c r="G45" s="84">
        <f t="shared" si="0"/>
        <v>4</v>
      </c>
      <c r="H45" s="84">
        <f t="shared" si="0"/>
        <v>17420</v>
      </c>
      <c r="I45" s="84">
        <f>I43+I44</f>
        <v>99</v>
      </c>
      <c r="J45" s="84">
        <f t="shared" si="0"/>
        <v>2911</v>
      </c>
      <c r="K45" s="84">
        <f t="shared" si="0"/>
        <v>174</v>
      </c>
      <c r="L45" s="91">
        <f>E45-F45</f>
        <v>3588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92504</v>
      </c>
      <c r="F46" s="84">
        <f t="shared" si="1"/>
        <v>62055</v>
      </c>
      <c r="G46" s="84">
        <f t="shared" si="1"/>
        <v>238</v>
      </c>
      <c r="H46" s="84">
        <f t="shared" si="1"/>
        <v>73873</v>
      </c>
      <c r="I46" s="84">
        <f t="shared" si="1"/>
        <v>32497</v>
      </c>
      <c r="J46" s="84">
        <f t="shared" si="1"/>
        <v>18631</v>
      </c>
      <c r="K46" s="84">
        <f t="shared" si="1"/>
        <v>6993</v>
      </c>
      <c r="L46" s="91">
        <f>E46-F46</f>
        <v>30449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&amp;L9BB9757E&amp;C&amp;R2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413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347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2791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43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99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234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696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1191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243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298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127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1212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42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191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453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117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6795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327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229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8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6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4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4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4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18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8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641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2241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398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376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9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271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994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436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&amp;L9BB9757E&amp;C&amp;R3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3997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2019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232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3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354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18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1586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123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55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24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3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179620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16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>
        <v>1</v>
      </c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288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8603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166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1238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5</v>
      </c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128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>
        <v>9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72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177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891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30463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13127</v>
      </c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6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53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12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4334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6876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5724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21241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23874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62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5186583627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169453306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208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110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1195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572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257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183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>
        <v>4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52521</v>
      </c>
      <c r="F58" s="109">
        <f>F59+F62+F63+F64</f>
        <v>15834</v>
      </c>
      <c r="G58" s="109">
        <f>G59+G62+G63+G64</f>
        <v>3639</v>
      </c>
      <c r="H58" s="109">
        <f>H59+H62+H63+H64</f>
        <v>960</v>
      </c>
      <c r="I58" s="109">
        <f>I59+I62+I63+I64</f>
        <v>919</v>
      </c>
    </row>
    <row r="59" spans="1:9" ht="13.5" customHeight="1">
      <c r="A59" s="225" t="s">
        <v>103</v>
      </c>
      <c r="B59" s="225"/>
      <c r="C59" s="225"/>
      <c r="D59" s="225"/>
      <c r="E59" s="94">
        <v>19154</v>
      </c>
      <c r="F59" s="94">
        <v>1669</v>
      </c>
      <c r="G59" s="94">
        <v>509</v>
      </c>
      <c r="H59" s="94">
        <v>301</v>
      </c>
      <c r="I59" s="94">
        <v>448</v>
      </c>
    </row>
    <row r="60" spans="1:9" ht="13.5" customHeight="1">
      <c r="A60" s="328" t="s">
        <v>202</v>
      </c>
      <c r="B60" s="329"/>
      <c r="C60" s="329"/>
      <c r="D60" s="330"/>
      <c r="E60" s="86">
        <v>2092</v>
      </c>
      <c r="F60" s="86">
        <v>712</v>
      </c>
      <c r="G60" s="86">
        <v>454</v>
      </c>
      <c r="H60" s="86">
        <v>295</v>
      </c>
      <c r="I60" s="86">
        <v>427</v>
      </c>
    </row>
    <row r="61" spans="1:9" ht="13.5" customHeight="1">
      <c r="A61" s="328" t="s">
        <v>203</v>
      </c>
      <c r="B61" s="329"/>
      <c r="C61" s="329"/>
      <c r="D61" s="330"/>
      <c r="E61" s="86">
        <v>14087</v>
      </c>
      <c r="F61" s="86">
        <v>598</v>
      </c>
      <c r="G61" s="86">
        <v>20</v>
      </c>
      <c r="H61" s="86">
        <v>1</v>
      </c>
      <c r="I61" s="86">
        <v>2</v>
      </c>
    </row>
    <row r="62" spans="1:9" ht="13.5" customHeight="1">
      <c r="A62" s="331" t="s">
        <v>30</v>
      </c>
      <c r="B62" s="331"/>
      <c r="C62" s="331"/>
      <c r="D62" s="331"/>
      <c r="E62" s="84">
        <v>277</v>
      </c>
      <c r="F62" s="84">
        <v>291</v>
      </c>
      <c r="G62" s="84">
        <v>85</v>
      </c>
      <c r="H62" s="84">
        <v>14</v>
      </c>
      <c r="I62" s="84">
        <v>3</v>
      </c>
    </row>
    <row r="63" spans="1:9" ht="13.5" customHeight="1">
      <c r="A63" s="331" t="s">
        <v>104</v>
      </c>
      <c r="B63" s="331"/>
      <c r="C63" s="331"/>
      <c r="D63" s="331"/>
      <c r="E63" s="84">
        <v>17975</v>
      </c>
      <c r="F63" s="84">
        <v>11710</v>
      </c>
      <c r="G63" s="84">
        <v>2904</v>
      </c>
      <c r="H63" s="84">
        <v>645</v>
      </c>
      <c r="I63" s="84">
        <v>468</v>
      </c>
    </row>
    <row r="64" spans="1:9" ht="13.5" customHeight="1">
      <c r="A64" s="225" t="s">
        <v>108</v>
      </c>
      <c r="B64" s="225"/>
      <c r="C64" s="225"/>
      <c r="D64" s="225"/>
      <c r="E64" s="84">
        <v>15115</v>
      </c>
      <c r="F64" s="84">
        <v>2164</v>
      </c>
      <c r="G64" s="84">
        <v>141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22859</v>
      </c>
      <c r="G68" s="115">
        <v>241747626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15707</v>
      </c>
      <c r="G69" s="117">
        <v>209920496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7152</v>
      </c>
      <c r="G70" s="117">
        <v>31827130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7450</v>
      </c>
      <c r="G71" s="115">
        <v>4733880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18</v>
      </c>
      <c r="G72" s="117">
        <v>575121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5</v>
      </c>
      <c r="G73" s="117">
        <v>71036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37</v>
      </c>
      <c r="G74" s="117">
        <v>286194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&amp;L9BB9757E&amp;C&amp;R4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37.53421716494015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50.4061038641398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44.67213114754098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40.84815561202138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5.977327378907592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119.04439610023367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403.6775956284153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505.4863387978142</v>
      </c>
    </row>
    <row r="11" spans="1:4" ht="16.5" customHeight="1">
      <c r="A11" s="215" t="s">
        <v>62</v>
      </c>
      <c r="B11" s="217"/>
      <c r="C11" s="10">
        <v>9</v>
      </c>
      <c r="D11" s="84">
        <v>79.0769230769231</v>
      </c>
    </row>
    <row r="12" spans="1:4" ht="16.5" customHeight="1">
      <c r="A12" s="331" t="s">
        <v>103</v>
      </c>
      <c r="B12" s="331"/>
      <c r="C12" s="10">
        <v>10</v>
      </c>
      <c r="D12" s="84">
        <v>70.5</v>
      </c>
    </row>
    <row r="13" spans="1:4" ht="16.5" customHeight="1">
      <c r="A13" s="328" t="s">
        <v>202</v>
      </c>
      <c r="B13" s="330"/>
      <c r="C13" s="10">
        <v>11</v>
      </c>
      <c r="D13" s="94">
        <v>222.538461538462</v>
      </c>
    </row>
    <row r="14" spans="1:4" ht="16.5" customHeight="1">
      <c r="A14" s="328" t="s">
        <v>203</v>
      </c>
      <c r="B14" s="330"/>
      <c r="C14" s="10">
        <v>12</v>
      </c>
      <c r="D14" s="94">
        <v>8.38461538461539</v>
      </c>
    </row>
    <row r="15" spans="1:4" ht="16.5" customHeight="1">
      <c r="A15" s="331" t="s">
        <v>30</v>
      </c>
      <c r="B15" s="331"/>
      <c r="C15" s="10">
        <v>13</v>
      </c>
      <c r="D15" s="84">
        <v>128.692307692308</v>
      </c>
    </row>
    <row r="16" spans="1:4" ht="16.5" customHeight="1">
      <c r="A16" s="331" t="s">
        <v>104</v>
      </c>
      <c r="B16" s="331"/>
      <c r="C16" s="10">
        <v>14</v>
      </c>
      <c r="D16" s="84">
        <v>109.269230769231</v>
      </c>
    </row>
    <row r="17" spans="1:5" ht="16.5" customHeight="1">
      <c r="A17" s="331" t="s">
        <v>108</v>
      </c>
      <c r="B17" s="331"/>
      <c r="C17" s="10">
        <v>15</v>
      </c>
      <c r="D17" s="84">
        <v>27.4615384615385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&amp;L9BB9757E&amp;C&amp;R5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Наталья Меренцева</cp:lastModifiedBy>
  <cp:lastPrinted>2021-09-02T06:14:55Z</cp:lastPrinted>
  <dcterms:created xsi:type="dcterms:W3CDTF">2004-04-20T14:33:35Z</dcterms:created>
  <dcterms:modified xsi:type="dcterms:W3CDTF">2023-01-30T09:30:24Z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мзс_10020_4.2022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9BB9757E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