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<sst xmlns="http://schemas.openxmlformats.org/spreadsheetml/2006/main" count="280" uniqueCount="212">
  <si>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</si>
  <si>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</si>
  <si>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</si>
  <si>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</si>
  <si>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</si>
  <si>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</si>
  <si>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</si>
  <si>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</si>
  <si>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</si>
  <si>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</si>
  <si>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</si>
  <si>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</si>
  <si>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</si>
  <si>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</si>
  <si>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</si>
  <si>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</si>
  <si>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</si>
  <si>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</si>
  <si>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</si>
  <si>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</si>
  <si>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</si>
  <si>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</si>
  <si>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</si>
  <si>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</si>
  <si>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</si>
  <si>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</si>
  <si>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</si>
  <si>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</si>
  <si>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</si>
  <si>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</si>
  <si>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</si>
  <si>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</si>
  <si>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</si>
  <si>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</si>
  <si>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</si>
  <si>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</si>
  <si>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</si>
  <si>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</si>
  <si>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</si>
  <si>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</si>
  <si>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</si>
  <si>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</si>
  <si>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</si>
  <si>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</si>
  <si>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</si>
  <si>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</si>
  <si>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</si>
  <si>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</si>
  <si>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</si>
  <si>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</si>
  <si>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</si>
  <si>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</si>
  <si>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</si>
  <si>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</si>
  <si>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</si>
  <si>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</si>
  <si>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</si>
  <si>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</si>
  <si>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</si>
  <si>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</si>
  <si>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</si>
  <si>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</si>
  <si>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</si>
  <si>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</si>
  <si>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</si>
  <si>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</si>
  <si>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</si>
  <si>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</si>
  <si>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</si>
  <si>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</si>
  <si>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</si>
  <si>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</si>
  <si>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</si>
  <si>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</si>
  <si>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</si>
  <si>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</si>
  <si>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</si>
  <si>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</si>
  <si>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</si>
  <si>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</si>
  <si>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</si>
  <si>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</si>
  <si>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</si>
  <si>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</si>
  <si>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</si>
  <si>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</si>
  <si>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</si>
  <si>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</si>
  <si>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</si>
  <si>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</si>
  <si>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</si>
  <si>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</si>
  <si>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</si>
  <si>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</si>
  <si>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</si>
  <si>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</si>
  <si>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</si>
  <si>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</si>
  <si>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</si>
  <si>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</si>
  <si>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</si>
  <si>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</si>
  <si>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</si>
  <si>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</si>
  <si>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</si>
  <si>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</si>
  <si>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</si>
  <si>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</si>
  <si>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</si>
  <si>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</si>
  <si>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</si>
  <si>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</si>
  <si>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</si>
  <si>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</si>
  <si>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</si>
  <si>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</si>
  <si>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</si>
  <si>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</si>
  <si>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</si>
  <si>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</si>
  <si>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</si>
  <si>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</si>
  <si>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</si>
  <si>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</si>
  <si>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</si>
  <si>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</si>
  <si>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</si>
  <si>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</si>
  <si>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</si>
  <si>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</si>
  <si>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</si>
  <si>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</si>
  <si>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</si>
  <si>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</si>
  <si>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</si>
  <si>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</si>
  <si>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</si>
  <si>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</si>
  <si>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</si>
  <si>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</si>
  <si>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</si>
  <si>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</si>
  <si>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</si>
  <si>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</si>
  <si>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</si>
  <si>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</si>
  <si>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</si>
  <si>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</si>
  <si>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</si>
  <si>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</si>
  <si>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</si>
  <si>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</si>
  <si>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</si>
  <si>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</si>
  <si>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</si>
  <si>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</si>
  <si>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</si>
  <si>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</si>
  <si>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</si>
  <si>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</si>
  <si>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</si>
  <si>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</si>
  <si>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</si>
  <si>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</si>
  <si>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</si>
  <si>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</si>
  <si>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</si>
  <si>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</si>
  <si>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</si>
  <si>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</si>
  <si>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</si>
  <si>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</si>
  <si>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</si>
  <si>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</si>
  <si>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</si>
  <si>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</si>
  <si>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</si>
  <si>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</si>
  <si>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</si>
  <si>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</si>
  <si>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</si>
  <si>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</si>
  <si>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</si>
  <si>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</si>
  <si>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</si>
  <si>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</si>
  <si>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</si>
  <si>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</si>
  <si>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</si>
  <si>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</si>
  <si>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</si>
  <si>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</si>
  <si>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</si>
  <si>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</si>
  <si>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</si>
  <si>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</si>
  <si>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</si>
  <si>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</si>
  <si>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</si>
  <si>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</si>
  <si>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</si>
  <si>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</si>
  <si>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</si>
  <si>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</si>
  <si>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</si>
  <si>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</si>
  <si>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>В.В. Остапенко</t>
  </si>
  <si>
    <t>Н.К. Меренцева</t>
  </si>
  <si>
    <t>+38(057)7325778</t>
  </si>
  <si>
    <t>+38(057)7324712</t>
  </si>
  <si>
    <t>merenceva@hr.court.gov.ua</t>
  </si>
  <si>
    <t>8 квітня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</si>
</sst>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&amp;L9E319B34&amp;C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9449</v>
      </c>
      <c r="F6" s="90">
        <v>2065</v>
      </c>
      <c r="G6" s="90">
        <v>67</v>
      </c>
      <c r="H6" s="90">
        <v>1667</v>
      </c>
      <c r="I6" s="90" t="s">
        <v>172</v>
      </c>
      <c r="J6" s="90">
        <v>7782</v>
      </c>
      <c r="K6" s="91">
        <v>3046</v>
      </c>
      <c r="L6" s="101">
        <f>E6-F6</f>
        <v>7384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13781</v>
      </c>
      <c r="F7" s="90">
        <v>12750</v>
      </c>
      <c r="G7" s="90">
        <v>23</v>
      </c>
      <c r="H7" s="90">
        <v>12120</v>
      </c>
      <c r="I7" s="90">
        <v>9159</v>
      </c>
      <c r="J7" s="90">
        <v>1661</v>
      </c>
      <c r="K7" s="91"/>
      <c r="L7" s="101">
        <f>E7-F7</f>
        <v>1031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9</v>
      </c>
      <c r="F8" s="90">
        <v>6</v>
      </c>
      <c r="G8" s="90">
        <v>1</v>
      </c>
      <c r="H8" s="90">
        <v>5</v>
      </c>
      <c r="I8" s="90">
        <v>5</v>
      </c>
      <c r="J8" s="90">
        <v>4</v>
      </c>
      <c r="K8" s="91"/>
      <c r="L8" s="101">
        <f>E8-F8</f>
        <v>3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2739</v>
      </c>
      <c r="F9" s="90">
        <v>2042</v>
      </c>
      <c r="G9" s="90">
        <v>21</v>
      </c>
      <c r="H9" s="90">
        <v>1776</v>
      </c>
      <c r="I9" s="90">
        <v>1175</v>
      </c>
      <c r="J9" s="90">
        <v>963</v>
      </c>
      <c r="K9" s="91"/>
      <c r="L9" s="101">
        <f>E9-F9</f>
        <v>697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55</v>
      </c>
      <c r="F10" s="90">
        <v>34</v>
      </c>
      <c r="G10" s="90">
        <v>4</v>
      </c>
      <c r="H10" s="90">
        <v>36</v>
      </c>
      <c r="I10" s="90">
        <v>4</v>
      </c>
      <c r="J10" s="90">
        <v>19</v>
      </c>
      <c r="K10" s="91"/>
      <c r="L10" s="101">
        <f>E10-F10</f>
        <v>21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>
        <v>2</v>
      </c>
      <c r="F11" s="90">
        <v>1</v>
      </c>
      <c r="G11" s="90"/>
      <c r="H11" s="90">
        <v>1</v>
      </c>
      <c r="I11" s="90">
        <v>1</v>
      </c>
      <c r="J11" s="90">
        <v>1</v>
      </c>
      <c r="K11" s="91"/>
      <c r="L11" s="101">
        <f>E11-F11</f>
        <v>1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202</v>
      </c>
      <c r="F12" s="90">
        <v>190</v>
      </c>
      <c r="G12" s="90"/>
      <c r="H12" s="90">
        <v>160</v>
      </c>
      <c r="I12" s="90">
        <v>101</v>
      </c>
      <c r="J12" s="90">
        <v>42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184</v>
      </c>
      <c r="F13" s="90">
        <v>1</v>
      </c>
      <c r="G13" s="90"/>
      <c r="H13" s="90">
        <v>2</v>
      </c>
      <c r="I13" s="90"/>
      <c r="J13" s="90">
        <v>182</v>
      </c>
      <c r="K13" s="91">
        <v>53</v>
      </c>
      <c r="L13" s="101">
        <f>E13-F13</f>
        <v>183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159</v>
      </c>
      <c r="F14" s="90">
        <v>142</v>
      </c>
      <c r="G14" s="90"/>
      <c r="H14" s="90">
        <v>107</v>
      </c>
      <c r="I14" s="90">
        <v>43</v>
      </c>
      <c r="J14" s="90">
        <v>52</v>
      </c>
      <c r="K14" s="91"/>
      <c r="L14" s="101">
        <f>E14-F14</f>
        <v>17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26580</v>
      </c>
      <c r="F15" s="104">
        <f>SUM(F6:F14)</f>
        <v>17231</v>
      </c>
      <c r="G15" s="104">
        <f>SUM(G6:G14)</f>
        <v>116</v>
      </c>
      <c r="H15" s="104">
        <f>SUM(H6:H14)</f>
        <v>15874</v>
      </c>
      <c r="I15" s="104">
        <f>SUM(I6:I14)</f>
        <v>10488</v>
      </c>
      <c r="J15" s="104">
        <f>SUM(J6:J14)</f>
        <v>10706</v>
      </c>
      <c r="K15" s="104">
        <f>SUM(K6:K14)</f>
        <v>3099</v>
      </c>
      <c r="L15" s="101">
        <f>E15-F15</f>
        <v>9349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826</v>
      </c>
      <c r="F16" s="92">
        <v>694</v>
      </c>
      <c r="G16" s="92"/>
      <c r="H16" s="92">
        <v>613</v>
      </c>
      <c r="I16" s="92">
        <v>488</v>
      </c>
      <c r="J16" s="92">
        <v>213</v>
      </c>
      <c r="K16" s="91">
        <v>12</v>
      </c>
      <c r="L16" s="101">
        <f>E16-F16</f>
        <v>132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956</v>
      </c>
      <c r="F17" s="92">
        <v>501</v>
      </c>
      <c r="G17" s="92">
        <v>12</v>
      </c>
      <c r="H17" s="92">
        <v>508</v>
      </c>
      <c r="I17" s="92">
        <v>400</v>
      </c>
      <c r="J17" s="92">
        <v>448</v>
      </c>
      <c r="K17" s="91">
        <v>62</v>
      </c>
      <c r="L17" s="101">
        <f>E17-F17</f>
        <v>455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>
        <v>1</v>
      </c>
      <c r="I18" s="92">
        <v>1</v>
      </c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125</v>
      </c>
      <c r="F19" s="91">
        <v>71</v>
      </c>
      <c r="G19" s="91"/>
      <c r="H19" s="91">
        <v>75</v>
      </c>
      <c r="I19" s="91">
        <v>43</v>
      </c>
      <c r="J19" s="91">
        <v>50</v>
      </c>
      <c r="K19" s="91">
        <v>9</v>
      </c>
      <c r="L19" s="101">
        <f>E19-F19</f>
        <v>54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11</v>
      </c>
      <c r="F20" s="91">
        <v>8</v>
      </c>
      <c r="G20" s="91"/>
      <c r="H20" s="91">
        <v>5</v>
      </c>
      <c r="I20" s="91"/>
      <c r="J20" s="91">
        <v>6</v>
      </c>
      <c r="K20" s="91"/>
      <c r="L20" s="101">
        <f>E20-F20</f>
        <v>3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3</v>
      </c>
      <c r="F21" s="91">
        <v>2</v>
      </c>
      <c r="G21" s="91"/>
      <c r="H21" s="91">
        <v>2</v>
      </c>
      <c r="I21" s="91">
        <v>1</v>
      </c>
      <c r="J21" s="91">
        <v>1</v>
      </c>
      <c r="K21" s="91">
        <v>1</v>
      </c>
      <c r="L21" s="101">
        <f>E21-F21</f>
        <v>1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6</v>
      </c>
      <c r="F22" s="91">
        <v>6</v>
      </c>
      <c r="G22" s="91"/>
      <c r="H22" s="91">
        <v>6</v>
      </c>
      <c r="I22" s="91">
        <v>1</v>
      </c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1406</v>
      </c>
      <c r="F24" s="91">
        <v>838</v>
      </c>
      <c r="G24" s="91">
        <v>11</v>
      </c>
      <c r="H24" s="91">
        <v>712</v>
      </c>
      <c r="I24" s="91">
        <v>444</v>
      </c>
      <c r="J24" s="91">
        <v>694</v>
      </c>
      <c r="K24" s="91">
        <v>82</v>
      </c>
      <c r="L24" s="101">
        <f>E24-F24</f>
        <v>568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9534</v>
      </c>
      <c r="F25" s="91">
        <v>8682</v>
      </c>
      <c r="G25" s="91">
        <v>2</v>
      </c>
      <c r="H25" s="91">
        <v>7561</v>
      </c>
      <c r="I25" s="91">
        <v>6540</v>
      </c>
      <c r="J25" s="91">
        <v>1973</v>
      </c>
      <c r="K25" s="91">
        <v>6</v>
      </c>
      <c r="L25" s="101">
        <f>E25-F25</f>
        <v>852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59</v>
      </c>
      <c r="F26" s="91">
        <v>57</v>
      </c>
      <c r="G26" s="91"/>
      <c r="H26" s="91">
        <v>53</v>
      </c>
      <c r="I26" s="91">
        <v>15</v>
      </c>
      <c r="J26" s="91">
        <v>6</v>
      </c>
      <c r="K26" s="91"/>
      <c r="L26" s="101">
        <f>E26-F26</f>
        <v>2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11085</v>
      </c>
      <c r="F27" s="91">
        <v>8452</v>
      </c>
      <c r="G27" s="91">
        <v>38</v>
      </c>
      <c r="H27" s="91">
        <v>8061</v>
      </c>
      <c r="I27" s="91">
        <v>6761</v>
      </c>
      <c r="J27" s="91">
        <v>3024</v>
      </c>
      <c r="K27" s="91">
        <v>93</v>
      </c>
      <c r="L27" s="101">
        <f>E27-F27</f>
        <v>2633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20417</v>
      </c>
      <c r="F28" s="91">
        <v>7046</v>
      </c>
      <c r="G28" s="91">
        <v>164</v>
      </c>
      <c r="H28" s="91">
        <v>7507</v>
      </c>
      <c r="I28" s="91">
        <v>6065</v>
      </c>
      <c r="J28" s="91">
        <v>12910</v>
      </c>
      <c r="K28" s="91">
        <v>2302</v>
      </c>
      <c r="L28" s="101">
        <f>E28-F28</f>
        <v>13371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1226</v>
      </c>
      <c r="F29" s="91">
        <v>1116</v>
      </c>
      <c r="G29" s="91">
        <v>5</v>
      </c>
      <c r="H29" s="91">
        <v>1095</v>
      </c>
      <c r="I29" s="91">
        <v>878</v>
      </c>
      <c r="J29" s="91">
        <v>131</v>
      </c>
      <c r="K29" s="91">
        <v>1</v>
      </c>
      <c r="L29" s="101">
        <f>E29-F29</f>
        <v>110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1437</v>
      </c>
      <c r="F30" s="91">
        <v>881</v>
      </c>
      <c r="G30" s="91">
        <v>5</v>
      </c>
      <c r="H30" s="91">
        <v>928</v>
      </c>
      <c r="I30" s="91">
        <v>839</v>
      </c>
      <c r="J30" s="91">
        <v>509</v>
      </c>
      <c r="K30" s="91">
        <v>43</v>
      </c>
      <c r="L30" s="101">
        <f>E30-F30</f>
        <v>556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446</v>
      </c>
      <c r="F31" s="91">
        <v>227</v>
      </c>
      <c r="G31" s="91">
        <v>3</v>
      </c>
      <c r="H31" s="91">
        <v>223</v>
      </c>
      <c r="I31" s="91">
        <v>115</v>
      </c>
      <c r="J31" s="91">
        <v>223</v>
      </c>
      <c r="K31" s="91">
        <v>20</v>
      </c>
      <c r="L31" s="101">
        <f>E31-F31</f>
        <v>219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50</v>
      </c>
      <c r="F32" s="91">
        <v>19</v>
      </c>
      <c r="G32" s="91"/>
      <c r="H32" s="91">
        <v>21</v>
      </c>
      <c r="I32" s="91">
        <v>8</v>
      </c>
      <c r="J32" s="91">
        <v>29</v>
      </c>
      <c r="K32" s="91">
        <v>7</v>
      </c>
      <c r="L32" s="101">
        <f>E32-F32</f>
        <v>31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41</v>
      </c>
      <c r="F33" s="91">
        <v>17</v>
      </c>
      <c r="G33" s="91"/>
      <c r="H33" s="91">
        <v>18</v>
      </c>
      <c r="I33" s="91">
        <v>4</v>
      </c>
      <c r="J33" s="91">
        <v>23</v>
      </c>
      <c r="K33" s="91">
        <v>4</v>
      </c>
      <c r="L33" s="101">
        <f>E33-F33</f>
        <v>24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83</v>
      </c>
      <c r="F34" s="91">
        <v>78</v>
      </c>
      <c r="G34" s="91"/>
      <c r="H34" s="91">
        <v>72</v>
      </c>
      <c r="I34" s="91">
        <v>4</v>
      </c>
      <c r="J34" s="91">
        <v>11</v>
      </c>
      <c r="K34" s="91">
        <v>3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439</v>
      </c>
      <c r="F35" s="91">
        <v>171</v>
      </c>
      <c r="G35" s="91">
        <v>4</v>
      </c>
      <c r="H35" s="91">
        <v>164</v>
      </c>
      <c r="I35" s="91">
        <v>48</v>
      </c>
      <c r="J35" s="91">
        <v>275</v>
      </c>
      <c r="K35" s="91">
        <v>82</v>
      </c>
      <c r="L35" s="101">
        <f>E35-F35</f>
        <v>268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1575</v>
      </c>
      <c r="F36" s="91">
        <v>990</v>
      </c>
      <c r="G36" s="91">
        <v>6</v>
      </c>
      <c r="H36" s="91">
        <v>891</v>
      </c>
      <c r="I36" s="91">
        <v>557</v>
      </c>
      <c r="J36" s="91">
        <v>684</v>
      </c>
      <c r="K36" s="91">
        <v>72</v>
      </c>
      <c r="L36" s="101">
        <f>E36-F36</f>
        <v>585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13</v>
      </c>
      <c r="F37" s="91">
        <v>8</v>
      </c>
      <c r="G37" s="91"/>
      <c r="H37" s="91">
        <v>8</v>
      </c>
      <c r="I37" s="91">
        <v>5</v>
      </c>
      <c r="J37" s="91">
        <v>5</v>
      </c>
      <c r="K37" s="91"/>
      <c r="L37" s="101">
        <f>E37-F37</f>
        <v>5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89</v>
      </c>
      <c r="F38" s="91">
        <v>68</v>
      </c>
      <c r="G38" s="91"/>
      <c r="H38" s="91">
        <v>40</v>
      </c>
      <c r="I38" s="91">
        <v>15</v>
      </c>
      <c r="J38" s="91">
        <v>49</v>
      </c>
      <c r="K38" s="91">
        <v>1</v>
      </c>
      <c r="L38" s="101">
        <f>E38-F38</f>
        <v>21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37680</v>
      </c>
      <c r="F40" s="91">
        <v>21378</v>
      </c>
      <c r="G40" s="91">
        <v>197</v>
      </c>
      <c r="H40" s="91">
        <v>18898</v>
      </c>
      <c r="I40" s="91">
        <v>14256</v>
      </c>
      <c r="J40" s="91">
        <v>18782</v>
      </c>
      <c r="K40" s="91">
        <v>2539</v>
      </c>
      <c r="L40" s="101">
        <f>E40-F40</f>
        <v>16302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13969</v>
      </c>
      <c r="F41" s="91">
        <v>11317</v>
      </c>
      <c r="G41" s="91">
        <v>5</v>
      </c>
      <c r="H41" s="91">
        <v>9663</v>
      </c>
      <c r="I41" s="91" t="s">
        <v>172</v>
      </c>
      <c r="J41" s="91">
        <v>4306</v>
      </c>
      <c r="K41" s="91">
        <v>13</v>
      </c>
      <c r="L41" s="101">
        <f>E41-F41</f>
        <v>2652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113</v>
      </c>
      <c r="F42" s="91">
        <v>90</v>
      </c>
      <c r="G42" s="91"/>
      <c r="H42" s="91">
        <v>63</v>
      </c>
      <c r="I42" s="91" t="s">
        <v>172</v>
      </c>
      <c r="J42" s="91">
        <v>50</v>
      </c>
      <c r="K42" s="91">
        <v>9</v>
      </c>
      <c r="L42" s="101">
        <f>E42-F42</f>
        <v>23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144</v>
      </c>
      <c r="F43" s="91">
        <v>121</v>
      </c>
      <c r="G43" s="91"/>
      <c r="H43" s="91">
        <v>102</v>
      </c>
      <c r="I43" s="91">
        <v>58</v>
      </c>
      <c r="J43" s="91">
        <v>42</v>
      </c>
      <c r="K43" s="91"/>
      <c r="L43" s="101">
        <f>E43-F43</f>
        <v>23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6</v>
      </c>
      <c r="F44" s="91">
        <v>6</v>
      </c>
      <c r="G44" s="91"/>
      <c r="H44" s="91">
        <v>6</v>
      </c>
      <c r="I44" s="91">
        <v>2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14119</v>
      </c>
      <c r="F45" s="91">
        <f aca="true" t="shared" si="0" ref="F45:K45">F41+F43+F44</f>
        <v>11444</v>
      </c>
      <c r="G45" s="91">
        <f t="shared" si="0"/>
        <v>5</v>
      </c>
      <c r="H45" s="91">
        <f t="shared" si="0"/>
        <v>9771</v>
      </c>
      <c r="I45" s="91">
        <f>I43+I44</f>
        <v>60</v>
      </c>
      <c r="J45" s="91">
        <f t="shared" si="0"/>
        <v>4348</v>
      </c>
      <c r="K45" s="91">
        <f t="shared" si="0"/>
        <v>13</v>
      </c>
      <c r="L45" s="101">
        <f>E45-F45</f>
        <v>2675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79785</v>
      </c>
      <c r="F46" s="91">
        <f aca="true" t="shared" si="1" ref="F46:K46">F15+F24+F40+F45</f>
        <v>50891</v>
      </c>
      <c r="G46" s="91">
        <f t="shared" si="1"/>
        <v>329</v>
      </c>
      <c r="H46" s="91">
        <f t="shared" si="1"/>
        <v>45255</v>
      </c>
      <c r="I46" s="91">
        <f t="shared" si="1"/>
        <v>25248</v>
      </c>
      <c r="J46" s="91">
        <f t="shared" si="1"/>
        <v>34530</v>
      </c>
      <c r="K46" s="91">
        <f t="shared" si="1"/>
        <v>5733</v>
      </c>
      <c r="L46" s="101">
        <f>E46-F46</f>
        <v>28894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&amp;L9E319B34&amp;CФорма № Зведений- 1 мзс, Підрозділ: ТУ ДСА України в Харкiвській областi,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1020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956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6938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27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197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1322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1629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1469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568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717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215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1479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32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109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280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746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72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6196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521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347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200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120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15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6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139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5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16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19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12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6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4820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735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98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637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16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933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732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393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&amp;L9E319B34&amp;CФорма № Зведений- 1 мзс, Підрозділ: ТУ ДСА України в Харкiвській областi,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1669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1256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135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280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43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83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185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9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31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16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9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189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6238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201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83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99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3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79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269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1378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28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1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1090648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>
        <v>7505</v>
      </c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4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108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2837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19637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18043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200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2052508627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435896565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143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1505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633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313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210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14688</v>
      </c>
      <c r="F55" s="96">
        <v>860</v>
      </c>
      <c r="G55" s="96">
        <v>213</v>
      </c>
      <c r="H55" s="96">
        <v>83</v>
      </c>
      <c r="I55" s="96">
        <v>30</v>
      </c>
    </row>
    <row r="56" spans="1:9" ht="13.5" customHeight="1">
      <c r="A56" s="272" t="s">
        <v>31</v>
      </c>
      <c r="B56" s="272"/>
      <c r="C56" s="272"/>
      <c r="D56" s="272"/>
      <c r="E56" s="96">
        <v>593</v>
      </c>
      <c r="F56" s="96">
        <v>107</v>
      </c>
      <c r="G56" s="96">
        <v>7</v>
      </c>
      <c r="H56" s="96">
        <v>4</v>
      </c>
      <c r="I56" s="96">
        <v>1</v>
      </c>
    </row>
    <row r="57" spans="1:9" ht="13.5" customHeight="1">
      <c r="A57" s="272" t="s">
        <v>107</v>
      </c>
      <c r="B57" s="272"/>
      <c r="C57" s="272"/>
      <c r="D57" s="272"/>
      <c r="E57" s="96">
        <v>14752</v>
      </c>
      <c r="F57" s="96">
        <v>3479</v>
      </c>
      <c r="G57" s="96">
        <v>509</v>
      </c>
      <c r="H57" s="96">
        <v>105</v>
      </c>
      <c r="I57" s="96">
        <v>53</v>
      </c>
    </row>
    <row r="58" spans="1:9" ht="13.5" customHeight="1">
      <c r="A58" s="203" t="s">
        <v>111</v>
      </c>
      <c r="B58" s="203"/>
      <c r="C58" s="203"/>
      <c r="D58" s="203"/>
      <c r="E58" s="96">
        <v>9626</v>
      </c>
      <c r="F58" s="96">
        <v>138</v>
      </c>
      <c r="G58" s="96">
        <v>6</v>
      </c>
      <c r="H58" s="96">
        <v>1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21228</v>
      </c>
      <c r="G62" s="118">
        <v>261466943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14865</v>
      </c>
      <c r="G63" s="119">
        <v>249601579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6363</v>
      </c>
      <c r="G64" s="119">
        <v>11865364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6301</v>
      </c>
      <c r="G65" s="120">
        <v>4461572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7</v>
      </c>
      <c r="G66" s="121">
        <v>15866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&amp;L9E319B34&amp;CФорма № Зведений- 1 мзс, Підрозділ: ТУ ДСА України в Харкiвській областi,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16.602953953084274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28.94638520455819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11.815561959654179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13.518262165903524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0.29898804047838085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88.9253502583954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215.5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379.92857142857144</v>
      </c>
    </row>
    <row r="11" spans="1:4" ht="16.5" customHeight="1">
      <c r="A11" s="226" t="s">
        <v>63</v>
      </c>
      <c r="B11" s="228"/>
      <c r="C11" s="14">
        <v>9</v>
      </c>
      <c r="D11" s="94">
        <v>44.3783783783784</v>
      </c>
    </row>
    <row r="12" spans="1:4" ht="16.5" customHeight="1">
      <c r="A12" s="318" t="s">
        <v>106</v>
      </c>
      <c r="B12" s="318"/>
      <c r="C12" s="14">
        <v>10</v>
      </c>
      <c r="D12" s="94">
        <v>29.5405405405405</v>
      </c>
    </row>
    <row r="13" spans="1:4" ht="16.5" customHeight="1">
      <c r="A13" s="318" t="s">
        <v>31</v>
      </c>
      <c r="B13" s="318"/>
      <c r="C13" s="14">
        <v>11</v>
      </c>
      <c r="D13" s="94">
        <v>68.8108108108108</v>
      </c>
    </row>
    <row r="14" spans="1:4" ht="16.5" customHeight="1">
      <c r="A14" s="318" t="s">
        <v>107</v>
      </c>
      <c r="B14" s="318"/>
      <c r="C14" s="14">
        <v>12</v>
      </c>
      <c r="D14" s="94">
        <v>72.1081081081081</v>
      </c>
    </row>
    <row r="15" spans="1:4" ht="16.5" customHeight="1">
      <c r="A15" s="318" t="s">
        <v>111</v>
      </c>
      <c r="B15" s="318"/>
      <c r="C15" s="14">
        <v>13</v>
      </c>
      <c r="D15" s="94">
        <v>18.9459459459459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&amp;L9E319B34&amp;CФорма № Зведений- 1 мзс, Підрозділ: ТУ ДСА України в Харкiвській областi,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Курченко</cp:lastModifiedBy>
  <cp:lastPrinted>2018-03-28T07:45:37Z</cp:lastPrinted>
  <dcterms:created xsi:type="dcterms:W3CDTF">2004-04-20T14:33:35Z</dcterms:created>
  <dcterms:modified xsi:type="dcterms:W3CDTF">2020-05-13T08:43:34Z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мзс_10020_1.2020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9E319B34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